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xml" ContentType="application/vnd.openxmlformats-officedocument.spreadsheetml.worksheet+xml"/>
  <Override PartName="/xl/worksheets/sheet160.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20" windowHeight="12465" firstSheet="153" activeTab="159"/>
  </bookViews>
  <sheets>
    <sheet name="汇总表" sheetId="173" r:id="rId1"/>
    <sheet name="人大（基本）" sheetId="16" r:id="rId2"/>
    <sheet name="人大（项目）" sheetId="15" r:id="rId3"/>
    <sheet name="政协（基本）" sheetId="17" r:id="rId4"/>
    <sheet name="政协（项目）" sheetId="18" r:id="rId5"/>
    <sheet name="区委办（基本）" sheetId="19" r:id="rId6"/>
    <sheet name="区委办（项目）" sheetId="20" r:id="rId7"/>
    <sheet name="区纪委（基本）" sheetId="21" r:id="rId8"/>
    <sheet name="区纪委（项目）" sheetId="22" r:id="rId9"/>
    <sheet name="区政法委(基本）" sheetId="23" r:id="rId10"/>
    <sheet name="区政法委(项目）" sheetId="24" r:id="rId11"/>
    <sheet name="区组织部（基本）" sheetId="25" r:id="rId12"/>
    <sheet name="区组织部（项目）" sheetId="26" r:id="rId13"/>
    <sheet name="区编办（基本）" sheetId="27" r:id="rId14"/>
    <sheet name="区编办（项目）" sheetId="28" r:id="rId15"/>
    <sheet name="区宣传部（基本）" sheetId="29" r:id="rId16"/>
    <sheet name="区宣传部（项目）" sheetId="30" r:id="rId17"/>
    <sheet name="区统战部（基本）" sheetId="31" r:id="rId18"/>
    <sheet name="区统战部（项目）" sheetId="32" r:id="rId19"/>
    <sheet name="区侨联（基本）" sheetId="33" r:id="rId20"/>
    <sheet name="区侨联（项目）" sheetId="34" r:id="rId21"/>
    <sheet name="区机关工委（基本）" sheetId="35" r:id="rId22"/>
    <sheet name="区机关工委（项目）" sheetId="36" r:id="rId23"/>
    <sheet name="区督查室（基本）" sheetId="37" r:id="rId24"/>
    <sheet name="区督查室（项目）" sheetId="38" r:id="rId25"/>
    <sheet name="区武装部（基本）" sheetId="39" r:id="rId26"/>
    <sheet name="区武装部（项目）" sheetId="40" r:id="rId27"/>
    <sheet name="区政府办（基本）" sheetId="41" r:id="rId28"/>
    <sheet name="区政府办（项目）" sheetId="42" r:id="rId29"/>
    <sheet name="区发改局（基本）" sheetId="43" r:id="rId30"/>
    <sheet name="区发改局（项目）" sheetId="44" r:id="rId31"/>
    <sheet name="区统计局（基本）" sheetId="45" r:id="rId32"/>
    <sheet name="区统计局（项目）" sheetId="46" r:id="rId33"/>
    <sheet name="区财政局（基本）" sheetId="47" r:id="rId34"/>
    <sheet name="区财政局（项目）" sheetId="48" r:id="rId35"/>
    <sheet name="区审计局（基本）" sheetId="49" r:id="rId36"/>
    <sheet name="区审计局（项目）" sheetId="50" r:id="rId37"/>
    <sheet name="区商务局（基本）" sheetId="51" r:id="rId38"/>
    <sheet name="区商务局（项目）" sheetId="52" r:id="rId39"/>
    <sheet name="区市场局（基本）" sheetId="53" r:id="rId40"/>
    <sheet name="区市场局（项目）" sheetId="54" r:id="rId41"/>
    <sheet name="区社工部（基本）" sheetId="55" r:id="rId42"/>
    <sheet name="区社工部（项目）" sheetId="56" r:id="rId43"/>
    <sheet name="区信访局（基本）" sheetId="57" r:id="rId44"/>
    <sheet name="区信访局（项目）" sheetId="58" r:id="rId45"/>
    <sheet name="区数据局（基本）" sheetId="59" r:id="rId46"/>
    <sheet name="区数据局（项目）" sheetId="60" r:id="rId47"/>
    <sheet name="区司法局（基本）" sheetId="61" r:id="rId48"/>
    <sheet name="区司法局（项目）" sheetId="62" r:id="rId49"/>
    <sheet name="区教育局（基本）" sheetId="63" r:id="rId50"/>
    <sheet name="区教育局（项目）" sheetId="64" r:id="rId51"/>
    <sheet name="区科技局（基本）" sheetId="65" r:id="rId52"/>
    <sheet name="区科技局（项目）" sheetId="66" r:id="rId53"/>
    <sheet name="区文旅局（基本）" sheetId="67" r:id="rId54"/>
    <sheet name="区文旅局（项目）" sheetId="68" r:id="rId55"/>
    <sheet name="区人社局（基本）" sheetId="69" r:id="rId56"/>
    <sheet name="区人社局（项目）" sheetId="70" r:id="rId57"/>
    <sheet name="区民政局（基本）" sheetId="71" r:id="rId58"/>
    <sheet name="区民政局（项目）" sheetId="72" r:id="rId59"/>
    <sheet name="区退役局（基本）" sheetId="73" r:id="rId60"/>
    <sheet name="区退役局（项目）" sheetId="74" r:id="rId61"/>
    <sheet name="区卫健局（基本）" sheetId="75" r:id="rId62"/>
    <sheet name="区卫健局（项目）" sheetId="76" r:id="rId63"/>
    <sheet name="区住建局（基本）" sheetId="77" r:id="rId64"/>
    <sheet name="区住建局（项目）" sheetId="78" r:id="rId65"/>
    <sheet name="区农村局（基本)" sheetId="79" r:id="rId66"/>
    <sheet name="区农村局（项目)" sheetId="80" r:id="rId67"/>
    <sheet name="区林草局（基本）" sheetId="81" r:id="rId68"/>
    <sheet name="区林草局（项目）" sheetId="82" r:id="rId69"/>
    <sheet name="区水利局（基本）" sheetId="83" r:id="rId70"/>
    <sheet name="区水利局（项目）" sheetId="84" r:id="rId71"/>
    <sheet name="区工信局（基本）" sheetId="85" r:id="rId72"/>
    <sheet name="区工信局（项目）" sheetId="86" r:id="rId73"/>
    <sheet name="区应急局（基本）" sheetId="87" r:id="rId74"/>
    <sheet name="区应急局（项目）" sheetId="88" r:id="rId75"/>
    <sheet name="区工商联（基本）" sheetId="89" r:id="rId76"/>
    <sheet name="区工商联（项目）" sheetId="90" r:id="rId77"/>
    <sheet name="区团委（基本）" sheetId="91" r:id="rId78"/>
    <sheet name="区团委（项目）" sheetId="92" r:id="rId79"/>
    <sheet name="区妇联（基本）" sheetId="93" r:id="rId80"/>
    <sheet name="区妇联（项目）" sheetId="94" r:id="rId81"/>
    <sheet name="区工会（基本）" sheetId="95" r:id="rId82"/>
    <sheet name="区工会（项目）" sheetId="96" r:id="rId83"/>
    <sheet name="区法学会（基本）" sheetId="97" r:id="rId84"/>
    <sheet name="区法学会（项目）" sheetId="98" r:id="rId85"/>
    <sheet name="区科协（基本）" sheetId="99" r:id="rId86"/>
    <sheet name="区科协（项目）" sheetId="100" r:id="rId87"/>
    <sheet name="区残联（基本）" sheetId="101" r:id="rId88"/>
    <sheet name="区残联（项目）" sheetId="102" r:id="rId89"/>
    <sheet name="高峪办（基本）" sheetId="103" r:id="rId90"/>
    <sheet name="高峪办（项目）" sheetId="104" r:id="rId91"/>
    <sheet name="北地办（基本）" sheetId="105" r:id="rId92"/>
    <sheet name="北地办（项目）" sheetId="106" r:id="rId93"/>
    <sheet name="明山办（基本）" sheetId="107" r:id="rId94"/>
    <sheet name="明山办（项目）" sheetId="108" r:id="rId95"/>
    <sheet name="新明办（基本）" sheetId="109" r:id="rId96"/>
    <sheet name="新明办（项目）" sheetId="110" r:id="rId97"/>
    <sheet name="卧龙办（基本）" sheetId="111" r:id="rId98"/>
    <sheet name="卧龙办（项目）" sheetId="112" r:id="rId99"/>
    <sheet name="高台子办（基本）" sheetId="113" r:id="rId100"/>
    <sheet name="高台子办（项目）" sheetId="114" r:id="rId101"/>
    <sheet name="牛心台办（基本）" sheetId="115" r:id="rId102"/>
    <sheet name="牛心台办（项目）" sheetId="116" r:id="rId103"/>
    <sheet name="机关服务中心（基本）" sheetId="117" r:id="rId104"/>
    <sheet name="机关服务中心（项目）" sheetId="118" r:id="rId105"/>
    <sheet name="区档案管（基本）" sheetId="119" r:id="rId106"/>
    <sheet name="区档案管（项目）" sheetId="120" r:id="rId107"/>
    <sheet name="党群中心（基本）" sheetId="121" r:id="rId108"/>
    <sheet name="党群中心（项目）" sheetId="122" r:id="rId109"/>
    <sheet name="区党史研究室（基本）" sheetId="123" r:id="rId110"/>
    <sheet name="区党史研究室（项目）" sheetId="124" r:id="rId111"/>
    <sheet name="区党校（基本）" sheetId="125" r:id="rId112"/>
    <sheet name="区党校（项目）" sheetId="126" r:id="rId113"/>
    <sheet name="区疾控中心（基本）" sheetId="127" r:id="rId114"/>
    <sheet name="区疾控中心（项目）" sheetId="128" r:id="rId115"/>
    <sheet name="区执法大队（基本）" sheetId="131" r:id="rId116"/>
    <sheet name="区执法大队（项目）" sheetId="132" r:id="rId117"/>
    <sheet name="区城建中心（基本）" sheetId="133" r:id="rId118"/>
    <sheet name="区城建中心（项目）" sheetId="134" r:id="rId119"/>
    <sheet name="区搬迁中心（基本）" sheetId="135" r:id="rId120"/>
    <sheet name="区搬迁中心（项目）" sheetId="136" r:id="rId121"/>
    <sheet name="区林业中心（基本）" sheetId="137" r:id="rId122"/>
    <sheet name="区林业中心（项目）" sheetId="138" r:id="rId123"/>
    <sheet name="妇幼服务中心（基本）" sheetId="175" r:id="rId124"/>
    <sheet name="妇幼服务中心（项目）" sheetId="176" r:id="rId125"/>
    <sheet name="经开区管委会（基本）" sheetId="139" r:id="rId126"/>
    <sheet name="经开区管委会（项目）" sheetId="140" r:id="rId127"/>
    <sheet name="区附属学校（基本）" sheetId="141" r:id="rId128"/>
    <sheet name="区附属学校（项目）" sheetId="142" r:id="rId129"/>
    <sheet name="联丰小学（基本）" sheetId="143" r:id="rId130"/>
    <sheet name="联丰小学（项目）" sheetId="144" r:id="rId131"/>
    <sheet name="联丰欧校（基本）" sheetId="145" r:id="rId132"/>
    <sheet name="联丰欧校（项目）" sheetId="146" r:id="rId133"/>
    <sheet name="联丰东校一部（基本）" sheetId="147" r:id="rId134"/>
    <sheet name="联丰东校一部（项目）" sheetId="148" r:id="rId135"/>
    <sheet name="联丰东校二部（基本）" sheetId="149" r:id="rId136"/>
    <sheet name="联丰东校二部（项目）" sheetId="150" r:id="rId137"/>
    <sheet name="联丰幼儿园（基本）" sheetId="151" r:id="rId138"/>
    <sheet name="联丰幼儿园（项目）" sheetId="152" r:id="rId139"/>
    <sheet name="东胜小学（基本）" sheetId="153" r:id="rId140"/>
    <sheet name="东胜小学（项目）" sheetId="154" r:id="rId141"/>
    <sheet name="东胜广场校区（基本）" sheetId="155" r:id="rId142"/>
    <sheet name="东胜广场校区（项目）" sheetId="156" r:id="rId143"/>
    <sheet name="区实验小学（基本）" sheetId="157" r:id="rId144"/>
    <sheet name="区实验小学（项目）" sheetId="158" r:id="rId145"/>
    <sheet name="高台子学校（基本）" sheetId="159" r:id="rId146"/>
    <sheet name="高台子学校（项目）" sheetId="160" r:id="rId147"/>
    <sheet name="卧龙中心校（基本）" sheetId="161" r:id="rId148"/>
    <sheet name="卧龙中心校（项目）" sheetId="162" r:id="rId149"/>
    <sheet name="牛心台小学（基本）" sheetId="163" r:id="rId150"/>
    <sheet name="牛心台小学（项目）" sheetId="164" r:id="rId151"/>
    <sheet name="育智学校（基本）" sheetId="165" r:id="rId152"/>
    <sheet name="育智学校（项目）" sheetId="166" r:id="rId153"/>
    <sheet name="香梅学校（基本）" sheetId="167" r:id="rId154"/>
    <sheet name="香梅学校（项目）" sheetId="168" r:id="rId155"/>
    <sheet name="春明小学（基本）" sheetId="169" r:id="rId156"/>
    <sheet name="春明小学（项目）" sheetId="170" r:id="rId157"/>
    <sheet name="延风小学（基本）" sheetId="171" r:id="rId158"/>
    <sheet name="延风小学（项目）" sheetId="172" r:id="rId159"/>
    <sheet name="代列" sheetId="174" r:id="rId160"/>
  </sheets>
  <externalReferences>
    <externalReference r:id="rId161"/>
    <externalReference r:id="rId162"/>
  </externalReferences>
  <definedNames>
    <definedName name="_xlnm._FilterDatabase" localSheetId="2" hidden="1">'人大（项目）'!$A$3:$F$13</definedName>
    <definedName name="_xlnm.Print_Titles" localSheetId="92">'北地办（项目）'!$1:$3</definedName>
    <definedName name="_xlnm.Print_Titles" localSheetId="100">'高台子办（项目）'!$1:$3</definedName>
    <definedName name="_xlnm.Print_Titles" localSheetId="90">'高峪办（项目）'!$1:$3</definedName>
    <definedName name="_xlnm.Print_Titles" localSheetId="0">汇总表!$1:$3</definedName>
    <definedName name="_xlnm.Print_Titles" localSheetId="102">'牛心台办（项目）'!$1:$3</definedName>
    <definedName name="_xlnm.Print_Titles" localSheetId="118">'区城建中心（项目）'!$1:$3</definedName>
    <definedName name="_xlnm.Print_Titles" localSheetId="50">'区教育局（项目）'!$1:$3</definedName>
    <definedName name="_xlnm.Print_Titles" localSheetId="68">'区林草局（项目）'!$1:$3</definedName>
    <definedName name="_xlnm.Print_Titles" localSheetId="66">'区农村局（项目)'!$1:$3</definedName>
    <definedName name="_xlnm.Print_Titles" localSheetId="56">'区人社局（项目）'!$1:$3</definedName>
    <definedName name="_xlnm.Print_Titles" localSheetId="40">'区市场局（项目）'!$1:$3</definedName>
    <definedName name="_xlnm.Print_Titles" localSheetId="46">'区数据局（项目）'!$1:$3</definedName>
    <definedName name="_xlnm.Print_Titles" localSheetId="48">'区司法局（项目）'!$1:$3</definedName>
    <definedName name="_xlnm.Print_Titles" localSheetId="60">'区退役局（项目）'!$1:$3</definedName>
    <definedName name="_xlnm.Print_Titles" localSheetId="62">'区卫健局（项目）'!$1:$3</definedName>
    <definedName name="_xlnm.Print_Titles" localSheetId="54">'区文旅局（项目）'!$1:$3</definedName>
    <definedName name="_xlnm.Print_Titles" localSheetId="74">'区应急局（项目）'!$1:$3</definedName>
    <definedName name="_xlnm.Print_Titles" localSheetId="10">'区政法委(项目）'!$1:$3</definedName>
    <definedName name="_xlnm.Print_Titles" localSheetId="64">'区住建局（项目）'!$1:$3</definedName>
    <definedName name="_xlnm.Print_Titles" localSheetId="12">'区组织部（项目）'!$1:$3</definedName>
    <definedName name="_xlnm.Print_Titles" localSheetId="2">'人大（项目）'!$1:$3</definedName>
    <definedName name="_xlnm.Print_Titles" localSheetId="98">'卧龙办（项目）'!$1:$3</definedName>
    <definedName name="_xlnm.Print_Titles" localSheetId="96">'新明办（项目）'!$1:$3</definedName>
    <definedName name="要素或下拉框值集">#REF!</definedName>
  </definedNames>
  <calcPr calcId="144525"/>
</workbook>
</file>

<file path=xl/sharedStrings.xml><?xml version="1.0" encoding="utf-8"?>
<sst xmlns="http://schemas.openxmlformats.org/spreadsheetml/2006/main" count="9584" uniqueCount="1730">
  <si>
    <t>2025年明山区部门预算汇总表</t>
  </si>
  <si>
    <t>单位：万元</t>
  </si>
  <si>
    <t>单位类别</t>
  </si>
  <si>
    <t>序号</t>
  </si>
  <si>
    <t>单位名称</t>
  </si>
  <si>
    <t>基本
支出</t>
  </si>
  <si>
    <t>项目
支出</t>
  </si>
  <si>
    <t>合计</t>
  </si>
  <si>
    <t>页码</t>
  </si>
  <si>
    <t>区人大</t>
  </si>
  <si>
    <t>第3页</t>
  </si>
  <si>
    <t>区政协</t>
  </si>
  <si>
    <t>第5页</t>
  </si>
  <si>
    <t>区  委</t>
  </si>
  <si>
    <t>区委办</t>
  </si>
  <si>
    <t>第7页</t>
  </si>
  <si>
    <t>区纪委监委</t>
  </si>
  <si>
    <t>第9页</t>
  </si>
  <si>
    <t>区政法委</t>
  </si>
  <si>
    <t>第11页</t>
  </si>
  <si>
    <t>区组织部</t>
  </si>
  <si>
    <t>第14页</t>
  </si>
  <si>
    <t>区编办</t>
  </si>
  <si>
    <t>第17页</t>
  </si>
  <si>
    <t>区委宣传部</t>
  </si>
  <si>
    <t>第19页</t>
  </si>
  <si>
    <t>区统战部</t>
  </si>
  <si>
    <t>第21页</t>
  </si>
  <si>
    <t>区侨联</t>
  </si>
  <si>
    <t>第23页</t>
  </si>
  <si>
    <t>区机关工委</t>
  </si>
  <si>
    <t>第25页</t>
  </si>
  <si>
    <t>区督查室</t>
  </si>
  <si>
    <t>第27页</t>
  </si>
  <si>
    <t>区武装部（军分区）</t>
  </si>
  <si>
    <t>第29页</t>
  </si>
  <si>
    <t>政 府</t>
  </si>
  <si>
    <t>区政府办</t>
  </si>
  <si>
    <t>第31页</t>
  </si>
  <si>
    <t>区发改局</t>
  </si>
  <si>
    <t>第33页</t>
  </si>
  <si>
    <t>区统计局</t>
  </si>
  <si>
    <t>第35页</t>
  </si>
  <si>
    <t>区财政局</t>
  </si>
  <si>
    <t>第37页</t>
  </si>
  <si>
    <t>区审计局</t>
  </si>
  <si>
    <t>第39页</t>
  </si>
  <si>
    <t>区商务局</t>
  </si>
  <si>
    <t>第41页</t>
  </si>
  <si>
    <t>区市场局</t>
  </si>
  <si>
    <t>第43页</t>
  </si>
  <si>
    <t>区社工部</t>
  </si>
  <si>
    <t>第48页</t>
  </si>
  <si>
    <t>区信访局</t>
  </si>
  <si>
    <t>第50页</t>
  </si>
  <si>
    <t>区数据局</t>
  </si>
  <si>
    <t>第52页</t>
  </si>
  <si>
    <t>区司法局</t>
  </si>
  <si>
    <t>第54页</t>
  </si>
  <si>
    <t>区教育局</t>
  </si>
  <si>
    <t>第57页</t>
  </si>
  <si>
    <t>区科技局</t>
  </si>
  <si>
    <t>第60页</t>
  </si>
  <si>
    <t>区文旅局</t>
  </si>
  <si>
    <t>第62页</t>
  </si>
  <si>
    <t>区人社局</t>
  </si>
  <si>
    <t>第64页</t>
  </si>
  <si>
    <t>区民政局</t>
  </si>
  <si>
    <t>第67页</t>
  </si>
  <si>
    <t>区退役局</t>
  </si>
  <si>
    <t>第69页</t>
  </si>
  <si>
    <t>区卫健局</t>
  </si>
  <si>
    <t>第73页</t>
  </si>
  <si>
    <t>区住建局</t>
  </si>
  <si>
    <t>第76页</t>
  </si>
  <si>
    <t>区农村局</t>
  </si>
  <si>
    <t>第80页</t>
  </si>
  <si>
    <t>区林草局</t>
  </si>
  <si>
    <t>第83页</t>
  </si>
  <si>
    <t>区水利局</t>
  </si>
  <si>
    <t>第85页</t>
  </si>
  <si>
    <t>区工信局</t>
  </si>
  <si>
    <t>第87页</t>
  </si>
  <si>
    <t>区应急局</t>
  </si>
  <si>
    <t>第89页</t>
  </si>
  <si>
    <t>群  团</t>
  </si>
  <si>
    <t>区工商联</t>
  </si>
  <si>
    <t>第92页</t>
  </si>
  <si>
    <t>区团委</t>
  </si>
  <si>
    <t>第94页</t>
  </si>
  <si>
    <t>区妇联</t>
  </si>
  <si>
    <t>第96页</t>
  </si>
  <si>
    <t>区工会</t>
  </si>
  <si>
    <t>第98页</t>
  </si>
  <si>
    <t>法学会</t>
  </si>
  <si>
    <t>第100页</t>
  </si>
  <si>
    <t>区科协</t>
  </si>
  <si>
    <t>第102页</t>
  </si>
  <si>
    <t>区残联</t>
  </si>
  <si>
    <t>第104页</t>
  </si>
  <si>
    <t>办事处</t>
  </si>
  <si>
    <t>高峪办事处</t>
  </si>
  <si>
    <t>第106页</t>
  </si>
  <si>
    <t>北地办事处</t>
  </si>
  <si>
    <t>第108页</t>
  </si>
  <si>
    <t>明山办事处</t>
  </si>
  <si>
    <t>第110页</t>
  </si>
  <si>
    <t>新明办事处</t>
  </si>
  <si>
    <t>第112页</t>
  </si>
  <si>
    <t>卧龙办事处</t>
  </si>
  <si>
    <t>第115页</t>
  </si>
  <si>
    <t>高台子办事处</t>
  </si>
  <si>
    <t>第118页</t>
  </si>
  <si>
    <t>牛心台办事处</t>
  </si>
  <si>
    <t>第120页</t>
  </si>
  <si>
    <t>事 业 单 位</t>
  </si>
  <si>
    <t>机关服务中心</t>
  </si>
  <si>
    <t>第123页</t>
  </si>
  <si>
    <t>档案馆</t>
  </si>
  <si>
    <t>第125页</t>
  </si>
  <si>
    <t>党群服务中心</t>
  </si>
  <si>
    <t>第127页</t>
  </si>
  <si>
    <t>党史研究室</t>
  </si>
  <si>
    <t>第129页</t>
  </si>
  <si>
    <t>党校</t>
  </si>
  <si>
    <t>第131页</t>
  </si>
  <si>
    <t>疾病预防控制中心</t>
  </si>
  <si>
    <t>第133页</t>
  </si>
  <si>
    <t>城乡监管综合执法大队</t>
  </si>
  <si>
    <t>第135页</t>
  </si>
  <si>
    <t>城乡建设综合服务中心</t>
  </si>
  <si>
    <t>第137页</t>
  </si>
  <si>
    <t>土地房屋搬迁服务中心</t>
  </si>
  <si>
    <t>第140页</t>
  </si>
  <si>
    <t>林业服务中心</t>
  </si>
  <si>
    <t>第142页</t>
  </si>
  <si>
    <t>本溪市明山区妇幼保健计划生育服务中心</t>
  </si>
  <si>
    <t>第144页</t>
  </si>
  <si>
    <t>太子河经济开发区管理委员会</t>
  </si>
  <si>
    <t>第146页</t>
  </si>
  <si>
    <t>学  校</t>
  </si>
  <si>
    <t>高中附属学校</t>
  </si>
  <si>
    <t>第148页</t>
  </si>
  <si>
    <t>联丰小学</t>
  </si>
  <si>
    <t>第150页</t>
  </si>
  <si>
    <t>联丰小学欧洲城校区</t>
  </si>
  <si>
    <t>第152页</t>
  </si>
  <si>
    <t>新明小学（联丰小学东校区一部）</t>
  </si>
  <si>
    <t>第154页</t>
  </si>
  <si>
    <t>华夏小学（联丰小学东校区二部）</t>
  </si>
  <si>
    <t>第156页</t>
  </si>
  <si>
    <t>联丰幼儿园</t>
  </si>
  <si>
    <t>第158页</t>
  </si>
  <si>
    <t>东胜小学</t>
  </si>
  <si>
    <t>第160页</t>
  </si>
  <si>
    <t>东胜小学广场校区</t>
  </si>
  <si>
    <t>第162页</t>
  </si>
  <si>
    <t>区实验小学</t>
  </si>
  <si>
    <t>第164页</t>
  </si>
  <si>
    <t>高台子学校</t>
  </si>
  <si>
    <t>第166页</t>
  </si>
  <si>
    <t>卧龙中心校</t>
  </si>
  <si>
    <t>第168页</t>
  </si>
  <si>
    <t>牛心台小学</t>
  </si>
  <si>
    <t>第170页</t>
  </si>
  <si>
    <t>育智学校</t>
  </si>
  <si>
    <t>第172页</t>
  </si>
  <si>
    <t>香梅学校</t>
  </si>
  <si>
    <t>第174页</t>
  </si>
  <si>
    <t>春明小学</t>
  </si>
  <si>
    <t>第176页</t>
  </si>
  <si>
    <t>延风小学</t>
  </si>
  <si>
    <t>第178页</t>
  </si>
  <si>
    <t>代列支出</t>
  </si>
  <si>
    <t>第180页</t>
  </si>
  <si>
    <t>合  计</t>
  </si>
  <si>
    <t>明山区人大机关2025年预算单位基本支出表</t>
  </si>
  <si>
    <t>单位</t>
  </si>
  <si>
    <t>部门经济分类</t>
  </si>
  <si>
    <t>支出项名称</t>
  </si>
  <si>
    <t>总计</t>
  </si>
  <si>
    <t>基本支出合计</t>
  </si>
  <si>
    <t>一、人员类项目</t>
  </si>
  <si>
    <t>工资福利支出</t>
  </si>
  <si>
    <t>明山区人大</t>
  </si>
  <si>
    <t>30101 基本工资</t>
  </si>
  <si>
    <t>基本工资</t>
  </si>
  <si>
    <t>30102 津贴补贴</t>
  </si>
  <si>
    <t>津贴补贴</t>
  </si>
  <si>
    <t>在职采暖补贴</t>
  </si>
  <si>
    <t>30103 奖金</t>
  </si>
  <si>
    <t>年终一次性奖金</t>
  </si>
  <si>
    <t>基础性绩效奖金</t>
  </si>
  <si>
    <t>奖励性绩效奖金</t>
  </si>
  <si>
    <t>30108 机关事业单位基本养老保险缴费</t>
  </si>
  <si>
    <t>机关事业单位基本养老保险缴费</t>
  </si>
  <si>
    <t>30110 职工基本医疗保险缴费</t>
  </si>
  <si>
    <t>城镇职工基本医疗保险缴费</t>
  </si>
  <si>
    <t>职工大额医疗保险</t>
  </si>
  <si>
    <t>30112其他社会保障缴费</t>
  </si>
  <si>
    <t>工伤保险</t>
  </si>
  <si>
    <t>30109职业年金缴费</t>
  </si>
  <si>
    <t>职业年金缴费</t>
  </si>
  <si>
    <t>30113 住房公积金</t>
  </si>
  <si>
    <t>住房公积金</t>
  </si>
  <si>
    <t>商品服务支出</t>
  </si>
  <si>
    <t>30239 其他交通费用</t>
  </si>
  <si>
    <t>公务交通补贴</t>
  </si>
  <si>
    <t>岗位津贴</t>
  </si>
  <si>
    <t>对个人和家庭的补助</t>
  </si>
  <si>
    <t>30302 退休费</t>
  </si>
  <si>
    <t>退休费</t>
  </si>
  <si>
    <t>退休采暖补贴</t>
  </si>
  <si>
    <t>伤残人员抚恤金</t>
  </si>
  <si>
    <t>30399其他对个人和家庭的补助</t>
  </si>
  <si>
    <t>托费</t>
  </si>
  <si>
    <t>二、公用经费项目</t>
  </si>
  <si>
    <t>在职人员公用经费</t>
  </si>
  <si>
    <t>30201l办公费</t>
  </si>
  <si>
    <t>办公费</t>
  </si>
  <si>
    <t>30207 邮电费</t>
  </si>
  <si>
    <t>办公电话费</t>
  </si>
  <si>
    <t>30299 其他商品和服务支出</t>
  </si>
  <si>
    <t>在职人员健康体检费</t>
  </si>
  <si>
    <t>302282 工会经费</t>
  </si>
  <si>
    <t>工会经费</t>
  </si>
  <si>
    <t>人大2025年预算单位项目支出表</t>
  </si>
  <si>
    <t>项目名称</t>
  </si>
  <si>
    <t>是否为政府
采购项目</t>
  </si>
  <si>
    <t>项目依据</t>
  </si>
  <si>
    <t>项目概述</t>
  </si>
  <si>
    <t>项目总金额</t>
  </si>
  <si>
    <t>人代会经费</t>
  </si>
  <si>
    <t>否</t>
  </si>
  <si>
    <t xml:space="preserve">区人代会为我区一类会议，按照《市直机关会议费管理办法》，会议费实行单项定额管理，总额控制使用。
</t>
  </si>
  <si>
    <t>全区参会代表、列席、特邀人员计300余人。</t>
  </si>
  <si>
    <t>常委会、主任会议经费</t>
  </si>
  <si>
    <t>《地方组织法》中“常务委员会会议由主任召集，每两个月至少举行一次”。</t>
  </si>
  <si>
    <t>区人大需定期召开常委会、主任会，每次会前需印刷费、伙食补助费、培训费、交通费等支出。</t>
  </si>
  <si>
    <t xml:space="preserve">专委会工作经费、调研考察经费
</t>
  </si>
  <si>
    <t xml:space="preserve">《组织法》第三十条：“各专门委员会在本级人民代表大会及其常务委员会领导下，研究、拟订和审议有关议案；对属于本级人民代表大会及其常务委员会职权范围内同本委员会有关的问题，进行调查研究，提出建议”。《代表法》第二十二条“县级以上的各级人民代表大会代表根据本级人民代表大会常务委员会的安排，对本级或者下级国家机关和有关单位的工作进行视察。
</t>
  </si>
  <si>
    <t xml:space="preserve">各专门委员会在大会与闭会期间开展工作，需会议经费、视察经费、调研经费、考察经费等。 机关各部门根据工作需要对某事项开展调查研究，召开座谈、征求意见，需交通费、住宿费、场地费、资料印刷费、设备更新维护费、伙食补助费,办公费等支出。
</t>
  </si>
  <si>
    <t>代表活动经费</t>
  </si>
  <si>
    <t>《代表法》第三十五条“代表的活动经费，应当列入本级财政预算予以保障，专款专用。为发挥地方人大职能，为代表履行职责提供保障，根据文件要求，安排此专项。</t>
  </si>
  <si>
    <t>全区代表每年每人500元核算标准</t>
  </si>
  <si>
    <t>代表、常委培训经费</t>
  </si>
  <si>
    <t>第三十九条，县级以上的各级人民代表大会常务委员会应当有计划地组织代表参加履职学习，协助代表全面熟悉人民代表大会制度、掌握履行代表职务所需的法律知识和其他专业知识。</t>
  </si>
  <si>
    <t>为代表、常委会组织外出培训费。</t>
  </si>
  <si>
    <t>代表之家建设经费</t>
  </si>
  <si>
    <t>七个街道办事处代表之家建设补助支出</t>
  </si>
  <si>
    <t>刊物资料费</t>
  </si>
  <si>
    <t>为代表、常委会组成人员及机关工作人员订阅专用资料。宣传部订阅刊物。</t>
  </si>
  <si>
    <t>租房费</t>
  </si>
  <si>
    <t>异地交流任职领导干部租房规定</t>
  </si>
  <si>
    <t>边萍副主任租房</t>
  </si>
  <si>
    <t>代理记帐</t>
  </si>
  <si>
    <t>2025年预算单位基本支出表</t>
  </si>
  <si>
    <t>明山区政协</t>
  </si>
  <si>
    <t>30107 绩效工资</t>
  </si>
  <si>
    <t>绩效工资</t>
  </si>
  <si>
    <t>30304 抚恤金</t>
  </si>
  <si>
    <t>伤残金</t>
  </si>
  <si>
    <t>30201 办公费</t>
  </si>
  <si>
    <t>30228 工会经费</t>
  </si>
  <si>
    <t>2025年预算单位项目支出表</t>
  </si>
  <si>
    <t>是否为政府采购项目</t>
  </si>
  <si>
    <t>政协会议经费</t>
  </si>
  <si>
    <t>《中国人民政治协商会议章程》</t>
  </si>
  <si>
    <t>政协全年工作会议涉关费用</t>
  </si>
  <si>
    <t>委员活动经费</t>
  </si>
  <si>
    <t>委员活动涉关费用</t>
  </si>
  <si>
    <t>专委会经费</t>
  </si>
  <si>
    <t>专门委员会涉关费用</t>
  </si>
  <si>
    <t>视察、调研、考察经费</t>
  </si>
  <si>
    <t>组织全体委员视察、调研、考察涉关费用</t>
  </si>
  <si>
    <t>协商议政及培训会议经费</t>
  </si>
  <si>
    <t>组织全体委员协商座谈、培训涉关费用</t>
  </si>
  <si>
    <t>办公经费</t>
  </si>
  <si>
    <t>购买办公用品及机关办公正常运转相关费用</t>
  </si>
  <si>
    <t>提案及社情民意信息工作会议经费</t>
  </si>
  <si>
    <t>组织全体委员召开座谈、下基层调研社情民意信息及相关培训涉关费用</t>
  </si>
  <si>
    <t>常委会、主席会议经费</t>
  </si>
  <si>
    <t>常委会议、主席会议涉关费用</t>
  </si>
  <si>
    <t>房屋租赁</t>
  </si>
  <si>
    <t>《辽宁省省管干部周转住房管理办法》</t>
  </si>
  <si>
    <t>领导干部周转住房</t>
  </si>
  <si>
    <t>代理记账公司记账</t>
  </si>
  <si>
    <t>《中华人民共和国会计法》</t>
  </si>
  <si>
    <t>日常账务处理、凭证管理、财务报表编制</t>
  </si>
  <si>
    <t>合          计</t>
  </si>
  <si>
    <t>邮电费</t>
  </si>
  <si>
    <t>30231 公务用车运行维护费</t>
  </si>
  <si>
    <t>公务用车运行维护费</t>
  </si>
  <si>
    <t>会议费</t>
  </si>
  <si>
    <t>日常会议需要</t>
  </si>
  <si>
    <t>印刷品、广告费、矿泉水、会议笔、会议本等</t>
  </si>
  <si>
    <t>通信服务费</t>
  </si>
  <si>
    <t>日常支出</t>
  </si>
  <si>
    <t>电话费、专线费</t>
  </si>
  <si>
    <t>运转经费</t>
  </si>
  <si>
    <t>办公室运转经费</t>
  </si>
  <si>
    <t>办公用品、办公耗材</t>
  </si>
  <si>
    <t>代理记账</t>
  </si>
  <si>
    <t>代理记账、装订账本</t>
  </si>
  <si>
    <t>合   计</t>
  </si>
  <si>
    <t>明山区纪委监委</t>
  </si>
  <si>
    <t>30399 托费</t>
  </si>
  <si>
    <t>30205 水费</t>
  </si>
  <si>
    <t>水费</t>
  </si>
  <si>
    <t>纪检监察业务经费</t>
  </si>
  <si>
    <t>开展日常纪检监察业务费用，以及街道党风廉政建设费用</t>
  </si>
  <si>
    <t>纪检监察办案经费</t>
  </si>
  <si>
    <t>用于纪检监察事务费用</t>
  </si>
  <si>
    <t>正风肃纪监督员津贴</t>
  </si>
  <si>
    <t>《关于在全市推广设立村（社区）纪检监察监督员工作的意见》</t>
  </si>
  <si>
    <t>2024年度村（社区）正风肃纪监督员工作性津贴，每人每月220元</t>
  </si>
  <si>
    <t>汽车驾驶员</t>
  </si>
  <si>
    <t>通过中智公司，雇佣劳务派遣制司机4人</t>
  </si>
  <si>
    <t>谈话室保洁人员</t>
  </si>
  <si>
    <t>聘用物业保洁人员一名，负责谈话室清洁事宜</t>
  </si>
  <si>
    <t>明山区委政法委</t>
  </si>
  <si>
    <t>其他交通费用</t>
  </si>
  <si>
    <t>视联网建设</t>
  </si>
  <si>
    <t>本综治办【2016】22号</t>
  </si>
  <si>
    <t>区级线路费500元/月×12月</t>
  </si>
  <si>
    <t>政法网</t>
  </si>
  <si>
    <t>辽委法明传【2017】2号</t>
  </si>
  <si>
    <t>政法网线路费</t>
  </si>
  <si>
    <t>精神障碍患者监护人以奖代补专项经费</t>
  </si>
  <si>
    <t>辽平安办发【2020】2号</t>
  </si>
  <si>
    <t>3600元/年×10个</t>
  </si>
  <si>
    <t>精神障碍患者工作经费</t>
  </si>
  <si>
    <t>社会治理现代化工作经费</t>
  </si>
  <si>
    <t>三、四级网格员激励保障机制</t>
  </si>
  <si>
    <t>本财指行【2022】9195号</t>
  </si>
  <si>
    <t>三级网格数×600元/年</t>
  </si>
  <si>
    <t>扫黑除恶工作经费（反有组织犯罪工作经费）</t>
  </si>
  <si>
    <t xml:space="preserve">中办发（2021）6号 、《中华人民共和国反有组织犯罪法》 </t>
  </si>
  <si>
    <t>反邪教专项经费</t>
  </si>
  <si>
    <t>历年防范和处理邪教工作纳入平安辽宁建设考核评价体系实施细则中都有加强经费保障内容，要求经费直接划拨基层一线，用于铺垫性教育、回访慰问及帮教人员补助等，没有明确具体金额（本委法发〔2020〕4号）。</t>
  </si>
  <si>
    <t>加强反邪教工作防控力度，提升教育转化率，强化反邪教工作质效。</t>
  </si>
  <si>
    <t>司法救助专项经费</t>
  </si>
  <si>
    <t>《转发中央政法委、财政部〈关于开展建立涉法涉诉救助资金试点工作的意见〉和〈辽宁省省级司法救助资金使用管理暂行办法〉的通知》（本委法〔2008〕9号）文件明确司法救助一般一案不超过3万元。</t>
  </si>
  <si>
    <t>用于司法救助支出，完善司法救助，体现公平正义。</t>
  </si>
  <si>
    <t>反恐专项经费</t>
  </si>
  <si>
    <t>反恐经费纳入县区财政预算，每年县区拨款10万元，用于反恐工作支出，维护地区稳定，提升群众安全感（本溪市委发〔2017〕28号）（本公发〔2014〕10号）。</t>
  </si>
  <si>
    <t>提升反恐工作能力，维护地区稳定。</t>
  </si>
  <si>
    <t>维稳工作专项经费</t>
  </si>
  <si>
    <t>历年维护社会稳定工作综治考核评价表都有加强经费保障内容（辽委办发〔2014〕24号）（本委法〔2021〕6号）。</t>
  </si>
  <si>
    <t>用于各级“两会”等重要时间节点维稳工作经费及国家、省、市重大活动、重要会议等维稳经费以及重大决策社会稳定风险评估有关支出。</t>
  </si>
  <si>
    <t xml:space="preserve">铁路护路工作经费         </t>
  </si>
  <si>
    <t>财税（2015）102号</t>
  </si>
  <si>
    <t xml:space="preserve">见义勇为专项资金     </t>
  </si>
  <si>
    <t>辽宁省奖励和保护见义勇为人员条例</t>
  </si>
  <si>
    <t>劳务派遣工资及其保险</t>
  </si>
  <si>
    <t>本明市治组（2020）3号</t>
  </si>
  <si>
    <t>成立社会治理工作专班</t>
  </si>
  <si>
    <t>工作经费</t>
  </si>
  <si>
    <t>区委组织部</t>
  </si>
  <si>
    <t>30208 取暖费</t>
  </si>
  <si>
    <t>办公取暖费（统结）</t>
  </si>
  <si>
    <t>村（社区）党建工作经费</t>
  </si>
  <si>
    <t>1.中共本溪市委贯彻落实《中共辽宁省委关于全面从严治党要求推进党的基层组织建设全面进步全面过硬的绝对》的实施意见（本委发〔2015〕14号）                          2.中共本溪市委组织部本溪市财政局《关于对村级党建工作经费予以补助的通知》（本组通字〔2015〕17号）</t>
  </si>
  <si>
    <t>1.强化基层党建工作经费保障。按照每个村、社区每年不少于5万元标准，落实党建工作经费。 
2.按照每村每年不低于5万元、不低于现行投入标准，把村级党建工作经费列入当年财政预算，市、县区、乡镇（街道）分摊比例为2:2:1。</t>
  </si>
  <si>
    <t>基层组织建设经费</t>
  </si>
  <si>
    <t>1.中共本溪市委贯彻落实《中共辽宁省委关于全面从严治党要求推进党的基层组织建设全面进步全面过硬的绝对》的实施意见（本委发〔2015〕14号）                         2.中共本溪市委关于成立本溪市党建引领基层社会治理平台建设工作领导小组的通知（本委〔2020〕37号）</t>
  </si>
  <si>
    <t xml:space="preserve">党员教育培训经费要列入各级财政预算。对全区各领域基层党组织书记开展全覆盖培训，按全年各项任务节点，完成基层党建工作。                        
</t>
  </si>
  <si>
    <t>干部教育培训经费</t>
  </si>
  <si>
    <t xml:space="preserve"> 区委组织部《明山区2023年干部教育培训计划》</t>
  </si>
  <si>
    <t>按照全年干部教育培训计划各项节点，完成干部教育培训工作</t>
  </si>
  <si>
    <t>人才发展专项资金</t>
  </si>
  <si>
    <t>1.明山区人才强区建设实施方案（本明委办发〔2018〕3号）                                                     2.印发《关于进一步鼓励我市企业培养所需人才引领经济高质量发展的政策指南》的通知（本人组办〔2020〕2号）</t>
  </si>
  <si>
    <t>人才培养、使用、鼓励、激励所需配套资金</t>
  </si>
  <si>
    <t xml:space="preserve"> 公务员法及配套法规培训</t>
  </si>
  <si>
    <t>《2021年全市公务员工作要点》（本组通字〔2021〕29号）</t>
  </si>
  <si>
    <t>公务员教育培训</t>
  </si>
  <si>
    <t>根据相关文件执行</t>
  </si>
  <si>
    <t>保障部机关办公运行</t>
  </si>
  <si>
    <t>代理记账项目</t>
  </si>
  <si>
    <t>代理记账服务合同</t>
  </si>
  <si>
    <t>用于支付代理记账费用</t>
  </si>
  <si>
    <t>驻村干部补助经费</t>
  </si>
  <si>
    <t>《关于进一步明确市直单位选派到乡村工作有关待遇的通知》（本组通字【2018】29号）</t>
  </si>
  <si>
    <t>驻村干部驻村期间生活补助</t>
  </si>
  <si>
    <t>考核优秀奖金</t>
  </si>
  <si>
    <t>2024年度考核优秀奖金</t>
  </si>
  <si>
    <t>老干部局伙食补贴</t>
  </si>
  <si>
    <t>2025年老干部局伙食补贴</t>
  </si>
  <si>
    <t>伙食补贴，5个人每季度3630元</t>
  </si>
  <si>
    <t>老干部局临时工工资</t>
  </si>
  <si>
    <t>老干部局临时工工资（全年）</t>
  </si>
  <si>
    <t>老干部局临时工工资（全年）保洁一人；厨师一人；更夫一人</t>
  </si>
  <si>
    <t>老干部局水电费</t>
  </si>
  <si>
    <t>老干部局日常设备维护经费</t>
  </si>
  <si>
    <t>老干部局设备维护</t>
  </si>
  <si>
    <t>用于老干部局设备维护</t>
  </si>
  <si>
    <t>离休干部医药费</t>
  </si>
  <si>
    <t>保障离休老干部“三个机制”的运行　《关于进一步做好老干部工作的通知》本委发[1996]22号　《转发&lt;关于在全省离休干部中实行持卡就医的通知&gt;的通知》（本组通字{2015]40号）</t>
  </si>
  <si>
    <t>要确保离休干部按时及时报销医药费。</t>
  </si>
  <si>
    <t>老干部局文化设施完善经费</t>
  </si>
  <si>
    <t>组织老干部活动</t>
  </si>
  <si>
    <t>用于采购活动用品</t>
  </si>
  <si>
    <t>老干部福利支出</t>
  </si>
  <si>
    <t>特需经费　《关于进一步做好老干部工作的通知》（本委发[1996]22号）　《关于调整离休干部特需经费标准的通知》人社部发{2016}116号</t>
  </si>
  <si>
    <t>每年离退休老干部体检，节日走访慰问，订阅报刊，发放福利等；</t>
  </si>
  <si>
    <t>明山区委编办</t>
  </si>
  <si>
    <t>相关文件</t>
  </si>
  <si>
    <t>用于系统维护及相关工作经费等。</t>
  </si>
  <si>
    <t>明山区委宣传部</t>
  </si>
  <si>
    <t>办公设备采购</t>
  </si>
  <si>
    <t>电脑2台，投影仪1台等</t>
  </si>
  <si>
    <t>宣传经费</t>
  </si>
  <si>
    <t>网络宣传、社会宣传、新闻媒体宣传、扫黄打非、舆情信息、订阅报刊、学习强国、公众号运营、区委理论中心组学习及宣讲团宣讲、全区精神文明建设、群众文化活动、全区文化产业发展、扶持等工作</t>
  </si>
  <si>
    <t>商品和服务支出等、创建文明城市、新时代文明实践中心建设</t>
  </si>
  <si>
    <t>代记账</t>
  </si>
  <si>
    <t>明山区统战部</t>
  </si>
  <si>
    <t>明山区委统战部</t>
  </si>
  <si>
    <t>单位运转经费</t>
  </si>
  <si>
    <t>《中国共产党统一战线工作条例》</t>
  </si>
  <si>
    <t>用于机关进行办公用品采购</t>
  </si>
  <si>
    <t>统战事务服务经费</t>
  </si>
  <si>
    <t>组织民主党派、宗教界、港澳台侨界人士开展活动</t>
  </si>
  <si>
    <t>支持民主党派基层组织建设经费</t>
  </si>
  <si>
    <t>为民主党派基层组织溅射提供资金保障</t>
  </si>
  <si>
    <t>明山区侨联</t>
  </si>
  <si>
    <t>明山区归侨侨眷代表大会</t>
  </si>
  <si>
    <t>《中华全国归国华侨联合会章程》第三十一条：“地方归侨侨眷代表大会每五年召开一次”。</t>
  </si>
  <si>
    <t>区侨联需定期召开归侨侨眷代表大会，会前需印刷费、伙食补助费、培训费、交通费等支出。</t>
  </si>
  <si>
    <t>单位：37.07万元</t>
  </si>
  <si>
    <t>明山区机关工委</t>
  </si>
  <si>
    <t>30227 委托业务费</t>
  </si>
  <si>
    <t>中共本溪市明山区直属机关工作委员会</t>
  </si>
  <si>
    <t>明山区直机关工委运转、业务经费</t>
  </si>
  <si>
    <t>明山区督查室</t>
  </si>
  <si>
    <t>明山区委区政府督查室运转、业务经费</t>
  </si>
  <si>
    <t>明山区人民武装部</t>
  </si>
  <si>
    <t>专项国防动员费1</t>
  </si>
  <si>
    <t>专项经费由政府拨入</t>
  </si>
  <si>
    <t>民兵事业费：根据年度计划安排和工作部署，我区编基干民兵分队20支，编基干民兵1080人，编普通民兵7000人，该项经费主要用于民兵整组建设、物资器材配置、战备训练演练、购置民兵21式被装及训练补助等。</t>
  </si>
  <si>
    <t>专项国防动员费2</t>
  </si>
  <si>
    <t>兵役征集费：根据年度工作安排和上级工作部署，征兵政策改为一年两季征兵，征兵期间需做好征兵宣传发动、新兵以前训练、食宿保障、政治审查、走访调查等工作，以及其它杂费支出。</t>
  </si>
  <si>
    <t>专项国防动员费3</t>
  </si>
  <si>
    <t>营房电费、营房取暖费：根据国务院、中央军委有关文件明确，人武部营区水、电、暖经费由地方政府保障。此项经费由军分区垫付后从我部账上直接划转。</t>
  </si>
  <si>
    <t>明山区政府办</t>
  </si>
  <si>
    <t>遗属费</t>
  </si>
  <si>
    <t>工会会费</t>
  </si>
  <si>
    <t>通信费</t>
  </si>
  <si>
    <t>专线租赁费、网络安全维护费、固话及会议室wifi</t>
  </si>
  <si>
    <t>服务费</t>
  </si>
  <si>
    <t>工作运转</t>
  </si>
  <si>
    <t>明山区机关事务管理中心</t>
  </si>
  <si>
    <t>公务用车运行费（购买公务用车）</t>
  </si>
  <si>
    <t>是</t>
  </si>
  <si>
    <t>行政支行（政府办公厅（室））</t>
  </si>
  <si>
    <t>购买公务用车</t>
  </si>
  <si>
    <t xml:space="preserve">合  计 </t>
  </si>
  <si>
    <t>明山区发改局</t>
  </si>
  <si>
    <t>30228工会经费</t>
  </si>
  <si>
    <t>明山区发展和改革局</t>
  </si>
  <si>
    <t>项目可研编制及重大项目评审前期费用工作经费</t>
  </si>
  <si>
    <t>1、项目可研编制及重大项目评审前期费用</t>
  </si>
  <si>
    <t>为做好2025年中央资金、省本级资金争取工作，申请重大项目前期编制费</t>
  </si>
  <si>
    <t>十五五规划编制工作经费</t>
  </si>
  <si>
    <t>2、明山区十五五规划编制工作</t>
  </si>
  <si>
    <t>按照《关于开展“十五五”规划编制工作的通知》相关要求，组织推进我区“十五五”规划编制工作</t>
  </si>
  <si>
    <t>管道保护专项经费工作经费</t>
  </si>
  <si>
    <t>3、管道保护专项经费</t>
  </si>
  <si>
    <t>执行落实上级有关油气管道保护工作的部署；组织协调宣传教育和业务培训等。</t>
  </si>
  <si>
    <t>沈阳现代化都市圈发展规划工作经费</t>
  </si>
  <si>
    <t>4、沈阳现代化都市圈发展规划</t>
  </si>
  <si>
    <t>通过交流互访、产业合作对接等举措，积极融入沈阳现代化都市圈建设。</t>
  </si>
  <si>
    <t>江苏省泰州市-辽宁省本溪市对口合作工作经费</t>
  </si>
  <si>
    <t>5、江苏省泰州市-辽宁省本溪市对口合作</t>
  </si>
  <si>
    <t>《江苏省泰州市辽宁省本溪市深化对口合作协议》《泰州市海陵区与本溪市明山区对口合作框架协议》《泰州市与本溪市对口合作工作方案》《明山区与海陵区对口合作工作方案》。围绕重点领域，相互推广引进项目，共建一批产业创新合作平台，实施一批标志性跨区域合作工程。</t>
  </si>
  <si>
    <t>新疆托里县托里镇-辽宁本溪市明山区对口合作经费</t>
  </si>
  <si>
    <t>6、明山区-托里镇东西部扶贫</t>
  </si>
  <si>
    <t>《本溪市对口支援新疆塔城地区托里县工作实施方案》《明山区对口支援新疆托里县托里镇工作实施方案》。贯彻落实到那个中央治疆方略，巩固深化援疆脱贫攻坚成果，对托里镇发展情况进行实地考察，继续在产业项目等方面给予援助。</t>
  </si>
  <si>
    <t>发改事务经费</t>
  </si>
  <si>
    <t>发改事务、防范和打击非法金融活动工作经费</t>
  </si>
  <si>
    <t>发改日常事务；积极组织开展非法集资“七进”活动，防范和打击非法金融活动工作。</t>
  </si>
  <si>
    <t>印刷费</t>
  </si>
  <si>
    <t>9、编制十五五规划、年度计划报表及规划印刷费</t>
  </si>
  <si>
    <t>编制十五五规划、年度计划报告等材料印刷</t>
  </si>
  <si>
    <t>全区国防动员工作经费工作经费</t>
  </si>
  <si>
    <t>10、全区国防动员工作经费</t>
  </si>
  <si>
    <t>组建人防专业队伍，开展人防教育宣传工作。全区人民防空警报建设规划工作，监督管理、维护通信警报设施，防空训练演习工作。</t>
  </si>
  <si>
    <t>外出活动经费</t>
  </si>
  <si>
    <t>11、差旅费</t>
  </si>
  <si>
    <t>招商引资、参加管道保护、金融、物价业务培训等。</t>
  </si>
  <si>
    <t>12、外雇会计工资</t>
  </si>
  <si>
    <t>负责日常财务账目管理</t>
  </si>
  <si>
    <t>临时工工资</t>
  </si>
  <si>
    <t>13、临时工工资</t>
  </si>
  <si>
    <t>负责信用、金融、粮食、平安建设、企业上市等工作</t>
  </si>
  <si>
    <t>明山区统计局</t>
  </si>
  <si>
    <t>年鉴</t>
  </si>
  <si>
    <t>区政府报告申请</t>
  </si>
  <si>
    <t>为了提供全面、完整的反应我区的经济数据，我局每年需要编制印发《统计年鉴》、《统计工作手册》、《统计月报》等统计资料。</t>
  </si>
  <si>
    <t>农产量调查办公经费</t>
  </si>
  <si>
    <t>在全区范围内开展2024年农产量调查工作。农产量调查工作涉及到4个涉农办事处，3个村，15个样本点，由于交通不便利，调查工作紧、任务重，为了更好地完成此项调查工作特申请经费。</t>
  </si>
  <si>
    <t>四上企业业务培训</t>
  </si>
  <si>
    <t>明山区共有四上企业190家，四下企业235家。为了提高统计数据质量，每年需要对企业统计人员、各办事处、社区统计人员进行业务培训。特此申请经费。</t>
  </si>
  <si>
    <t>统计业务经费</t>
  </si>
  <si>
    <t>为了更好推动我区统计工作开展，提高统计数据质量保证工作顺利推进。特此申请经费。</t>
  </si>
  <si>
    <t>各项调查经费</t>
  </si>
  <si>
    <t xml:space="preserve">2024年我局承担了服务业小微企业调查、批发零售与住宿餐饮业小微企业调查、工业品生产价格调查、月度劳动力调查、城乡一体化住户调查、公众环境质量满意度调查、农产量调查等调查工作10余项。  </t>
  </si>
  <si>
    <t>代理记账会计</t>
  </si>
  <si>
    <t>为更好地规范财务工作，我局将继续聘用代理记账会计，特此申请经费。</t>
  </si>
  <si>
    <t>劳务派遣人员</t>
  </si>
  <si>
    <t>劳务派遣合同</t>
  </si>
  <si>
    <t>我局劳务派遣共有四人，我局委托劳务派遣公司招聘劳务派遣人员，特此申请经费。</t>
  </si>
  <si>
    <t>合 计</t>
  </si>
  <si>
    <t>明山区财政局</t>
  </si>
  <si>
    <t>年终一次性奖金（事业）</t>
  </si>
  <si>
    <t>30211 差旅费</t>
  </si>
  <si>
    <t>差旅费</t>
  </si>
  <si>
    <t>系统维护服务费（73.45万）</t>
  </si>
  <si>
    <t>软件实施服务合同，合同编号：BS0414-202109B001(非税）</t>
  </si>
  <si>
    <t>票据非税收缴系统</t>
  </si>
  <si>
    <t>预算一体化软件服务协议及收费清单</t>
  </si>
  <si>
    <t>预算一体化软件服务费</t>
  </si>
  <si>
    <t>财政管理综合业务系统维护费</t>
  </si>
  <si>
    <t>决算软件服务费</t>
  </si>
  <si>
    <t>资产软件服务协议，协议编号：JQGOVXY20190106-5</t>
  </si>
  <si>
    <t>资产软件</t>
  </si>
  <si>
    <t>辽宁省农村综合改革信息管理平台系统服务合同（综改软件）</t>
  </si>
  <si>
    <t>综改平台软件</t>
  </si>
  <si>
    <t>辽财采〔2020〕219号</t>
  </si>
  <si>
    <t>政府采购全流程电子化</t>
  </si>
  <si>
    <t>本溪齐睿科技有限公司系统服务费（债务全口径系统）</t>
  </si>
  <si>
    <t>上海元方智库公共管理咨询有限公司系统服务费（一体化绩效管理系统）</t>
  </si>
  <si>
    <t>财政综合事务 （14万）</t>
  </si>
  <si>
    <t xml:space="preserve">办公费 </t>
  </si>
  <si>
    <t>培训费</t>
  </si>
  <si>
    <t>党建工作经费</t>
  </si>
  <si>
    <t>“三供一业”审计费</t>
  </si>
  <si>
    <t>对破产企业职工住宅楼进行供水、供电、供暖及物业维修改造项目审计费</t>
  </si>
  <si>
    <t>矿产资源计量站业务经费 （232万）</t>
  </si>
  <si>
    <t>矿管计量站临时工共有40人</t>
  </si>
  <si>
    <t>矿管计量站临时工工资、伙食费及保险</t>
  </si>
  <si>
    <t>5个矿管计量站电费。（上牛站，下牛站，三家子站，龙运站、贵石站）</t>
  </si>
  <si>
    <t>矿管计量站电费</t>
  </si>
  <si>
    <t>矿管计量站网费、电话费</t>
  </si>
  <si>
    <t>矿管计量站办公费、计量票印刷费</t>
  </si>
  <si>
    <t>计量站设备维护费</t>
  </si>
  <si>
    <t>矿管计量站建设</t>
  </si>
  <si>
    <t>房交会补贴</t>
  </si>
  <si>
    <t>房交会返契税</t>
  </si>
  <si>
    <t>全区更换安可电脑及打印机等</t>
  </si>
  <si>
    <t>按要求全区更换安可电脑及打印机</t>
  </si>
  <si>
    <t>明山区审计局</t>
  </si>
  <si>
    <t>30309 其他对个人和家庭的补助</t>
  </si>
  <si>
    <t>审计工作经费</t>
  </si>
  <si>
    <t>根据上级审计机关要求</t>
  </si>
  <si>
    <t>用于审计工作、培训支出</t>
  </si>
  <si>
    <t>软件维护金审工程费用</t>
  </si>
  <si>
    <t>新修订审计法保密要求</t>
  </si>
  <si>
    <t>软件维护、维修等相关费用</t>
  </si>
  <si>
    <t>审计费</t>
  </si>
  <si>
    <t>购买审计服务、依据签订的合同</t>
  </si>
  <si>
    <t>用于审计购买社会服务支出</t>
  </si>
  <si>
    <t>省、市联动审计项目费用</t>
  </si>
  <si>
    <t>本溪市审计局关于审计项目经费管理办法</t>
  </si>
  <si>
    <t>因省、市交办审计项目，交叉审计经费</t>
  </si>
  <si>
    <t>AO系统建设及维护</t>
  </si>
  <si>
    <t>上级审计机关要求配套审计专业软件及维护</t>
  </si>
  <si>
    <t>用于现场审计实时系统安装及升级维护</t>
  </si>
  <si>
    <t>外聘人员工资</t>
  </si>
  <si>
    <t>根据审计工作需要，经区领导同意，审计局班子研究决定</t>
  </si>
  <si>
    <t>因审计力量不足，外聘人员主要负责办公室及审计项目</t>
  </si>
  <si>
    <t>挂职人员经费</t>
  </si>
  <si>
    <t>用于挂职人员补助等支出</t>
  </si>
  <si>
    <t>明山区商务局</t>
  </si>
  <si>
    <t>30304伤残人员抚恤金</t>
  </si>
  <si>
    <t>明山商务局</t>
  </si>
  <si>
    <t>劳务派遣人员工资</t>
  </si>
  <si>
    <t>现有劳务派遣人员3名，依据合同规定，全年需支付劳务派遣人员工资及保险总计13万元。</t>
  </si>
  <si>
    <t>代理记账合同</t>
  </si>
  <si>
    <t>按照代理记账合同规定，一个会计年度需支付购买“财务核算”服务采购资金1万元。</t>
  </si>
  <si>
    <t>因公出国经费</t>
  </si>
  <si>
    <t xml:space="preserve"> 2025年度因公出国计划</t>
  </si>
  <si>
    <t>依据因公出国相关文件和经费管理办法，结合出访团组（约4个）出国任务和出访时间安排，需区财政核拨60万元。</t>
  </si>
  <si>
    <t>商务综合事务</t>
  </si>
  <si>
    <t>商务工作相关文件</t>
  </si>
  <si>
    <t>电脑耗材、办公用品购置及设备维护费。</t>
  </si>
  <si>
    <t>商务活动印刷费。</t>
  </si>
  <si>
    <t>促消费活动经费</t>
  </si>
  <si>
    <t>辽宁省及本溪市2025年促消费工作计划</t>
  </si>
  <si>
    <t>每季度车展购车补贴促消费活动</t>
  </si>
  <si>
    <t>展会经费</t>
  </si>
  <si>
    <t>省、市展会相关文件</t>
  </si>
  <si>
    <t>会务费及参加展会经费</t>
  </si>
  <si>
    <t>明山区市场监督管理局</t>
  </si>
  <si>
    <t>50102 社会保障缴费</t>
  </si>
  <si>
    <t>其他社会保障缴费</t>
  </si>
  <si>
    <t>50901 社会福利和救助</t>
  </si>
  <si>
    <t>抚恤金</t>
  </si>
  <si>
    <t>30202 印刷费</t>
  </si>
  <si>
    <t>30206 电费</t>
  </si>
  <si>
    <t>电费</t>
  </si>
  <si>
    <t>办公取暖费</t>
  </si>
  <si>
    <t>50201 办公经费</t>
  </si>
  <si>
    <t>房屋修缮资金</t>
  </si>
  <si>
    <t>机关和5个市场监管所房屋老化，需要维修维护。</t>
  </si>
  <si>
    <t>机关和5个市场监管所房屋维修费用、机关5个防火门需要更换。</t>
  </si>
  <si>
    <t>老旧电脑及相关设备更换</t>
  </si>
  <si>
    <t>我局电脑、打印机等设备老化十分严重，影响证照办理速度，按照营商环境建设要求，证照办理有时效性，电脑、打印机等设备需要逐步进行更新淘汰。</t>
  </si>
  <si>
    <t>我局电脑、打印机等设备老化十分严重，影响证照办理速度，按照营商环境建设要求，证照办理有时效性，电脑、打印机等设备需要逐步进行更新淘汰.</t>
  </si>
  <si>
    <t>水费、电费、宽带费等办公经费</t>
  </si>
  <si>
    <t>机关和5个市场监管所水费、电费、宽带费（办理营业执照专线）等办公经费.</t>
  </si>
  <si>
    <t>伙食费支出</t>
  </si>
  <si>
    <t>全局公务员、事业编总计75人伙食费，每人每天14.5元，总计29万元。</t>
  </si>
  <si>
    <t>由于我局在职人员老龄化及人员短缺，现有人员不足以应对窗口工作，因此聘用劳务派遣人员22人；我局机关及5个基层所聘用司机、炊事员、保安等临时人员15人。</t>
  </si>
  <si>
    <t>经区政府同意，我局通过劳务派遣公司，劳务派遣形式聘用人员37人，其中22人每人每月需3500元，全年共计93万元；我局机关及5个基层所聘用司机、炊事员、保安等临时人员15人，每人月平均工资1770元，全年共计32万元。劳务派遣人员每年需额外缴纳保险约2万元。因此劳务派遣人员工资共计需127万元</t>
  </si>
  <si>
    <t>标准化规范化建设</t>
  </si>
  <si>
    <t>《市场监管总局关于加强市场监督管理所标准化规范化建设的指导意见》（国市监人发【2022】44号）</t>
  </si>
  <si>
    <t>按照市场监管国家总局关于标准化规范化建设要求，需改善基础设施及执法装备条件，为构建现代化市场监管体系提供坚强组织保障。</t>
  </si>
  <si>
    <t>记账费用</t>
  </si>
  <si>
    <t>按照业务要求，外聘记账公司，记账费用1万元。</t>
  </si>
  <si>
    <t>行政执法办公经费</t>
  </si>
  <si>
    <t>负责机关规范性文件合法性审查工作，负责行政处罚案件的审查和听证工作。承担依法依规设计执法程序、规范自由裁量权和行政执法监督工作。承担或参与有关行政复议、行政应诉和行政赔偿工作。组织开展有关法治宣传教育工作。指导所属机构、派出机构行政执法工作。《辽宁省公职律师管理办法》</t>
  </si>
  <si>
    <t>1.印刷市场监管部门执法文书，包括工商、质量技术监督、食品、药品、知识产权、反不正当竞争、价格等方面的执法文书，内容包括且不限于现场检查笔录、询问笔录、责令改正通知书、封条等，印刷相关宣传材料，办公费用支出等；2.缴纳公职律师会费、保障公职律师的依法履职的办公条件和经费支持。</t>
  </si>
  <si>
    <t>公平竞争审查专家费及监管相关费用支出</t>
  </si>
  <si>
    <t>《公平竞争审查制度实施细则》第八条 政策制定机关进行公平竞争审查，可以咨询专。征求上述方面意见的，应当在书面审查结论中说明有关情况。
各级联席会议办公室可以根据实际工作需要，建立公平竞争审查工作专家库，便于政策制定机关进行咨询。《公平竞争审查条例》第五条　县级以上地方人民政府应当建立健全公平竞争审查工作机制，保障公平竞争审查工作力量，并将公平竞争审查工作经费纳入本级政府预算。</t>
  </si>
  <si>
    <t>对我区的各类涉及公平竞争审查的文件进行抽查检查、雇佣家学者、法律顾问、专业机构，听取他们的意见、开展公平竞争审查的抽查、审查、评阅。</t>
  </si>
  <si>
    <t>食品安全责任保险</t>
  </si>
  <si>
    <t>《2024年辽宁省食品安全工作评议考核细则》</t>
  </si>
  <si>
    <t>加大食品安全责任保险的政策扶持力度，坚持多方参与、公平竞争，继续完善政府统筹、金融助力保险工作机制，多渠道、多方式、多层次的持续深入地推进食品安全责任保险工作，持续推广鼓励和支持食品生产经营单位购买食品安全责任保险，提升参保规模效应。</t>
  </si>
  <si>
    <t>食品安全协管员</t>
  </si>
  <si>
    <t>本溪市食品安全领导小组关于印发《本溪市食品安全协管员日常管理实施意见》的通知</t>
  </si>
  <si>
    <t>各县区政府应按照辖区服务人口和食品生产经营主体数量，统筹确定协管员经费补贴。协管员经费补贴应纳入年度财政预算。</t>
  </si>
  <si>
    <t>营业执照及登记文书印刷费用</t>
  </si>
  <si>
    <t>2025年需印刷营业执照5000套。每套5.88元，需资金3万元；相关登记文书印制费用需要1万元。</t>
  </si>
  <si>
    <t>质量工作经费</t>
  </si>
  <si>
    <t>《辽宁省市场监管系统电动自行车安全隐患全链条整治行动实施方案》《关于开展全省燃气具产品质量安全集中整治行动通知》《2024年本溪市产品质量安全监督管理工作要点》</t>
  </si>
  <si>
    <t>对辖区内产品质量进行抽检，特种设备、电动自行车等重点行业进行监督管理，质量工作经费主要用于电动自行车、特种设备（电梯、压力容器、锅炉等）专家聘请费用、印刷宣传费用、产品质量抽检、监督检查等办公费用支出。</t>
  </si>
  <si>
    <t>打击传销专项经费</t>
  </si>
  <si>
    <t>中央综治办《关于做好打击传销纳入社会治安综合治理目标考评的工作意见》（综治办〔2007〕69号）和《辽宁省2021年平安建设（综治工作）打击传销工作考核评价标准》辽打传办发〔2021〕2号</t>
  </si>
  <si>
    <t>传销监测、案件查办、传销人员遣返、区域执法协作等的经费和装备保障。此项为绩效考核指标。</t>
  </si>
  <si>
    <t>知识产权保护专项经费</t>
  </si>
  <si>
    <t>按照绩效考核要求，各县（区）级财政经费中需设有知识全产保护专项经费。</t>
  </si>
  <si>
    <t>为巩固知识产权保护工作成果，按照省、市政府相关要求，知识产权保护工作列入本溪市政府绩效工作，其中的一项考核指标是拨付知识产权保护工作专项经费，主要用于宣传印刷费、办公等费用支出。</t>
  </si>
  <si>
    <t>个转企资金支持</t>
  </si>
  <si>
    <t xml:space="preserve">本溪市人民政府办公厅关于调整本溪市推进个体工商户转型升级为企业有关范围和政策的通知 本政办发〔2018〕78号
</t>
  </si>
  <si>
    <t>每“个转企”一户，拨付200元工作经费；对登记注册个体工商户时间超过1年，且转企后存续超过6个月以上的，由个体工商户所在县（区）给予每户2000元资金支持；对由个体工商户转为规模以上、限额以上法人企业的，由个体工商户所在县（区）给予每户3000元资金支持。</t>
  </si>
  <si>
    <t>创建文明城市经费</t>
  </si>
  <si>
    <t>市创城指挥部办公室对实地考察内容标准和测评要求、《本溪市创建全国文明城市实地考察手册》及区创城办相关工作要求</t>
  </si>
  <si>
    <t>根据任务分工，资金主要用于开展创建文明城市宣传材料（社会主义核心价值观、诚信建设等）。</t>
  </si>
  <si>
    <t>“名特优新”个体工商户培育经费</t>
  </si>
  <si>
    <t>《辽宁省开展个体工商户分型分类精准帮扶提升发展质量实施意见》、本溪市市场监管局关于做好全市首批“名特优新”个体工商户认定情况及做好相关后续培育工作的通知</t>
  </si>
  <si>
    <t>开展“名特优新”认定工作，培育个体工商户宣传材料及相关办公费用支出。</t>
  </si>
  <si>
    <t>食品相关工作经费</t>
  </si>
  <si>
    <t>依据市场监督职能，对明山区辖区内食品开展监管工作，具体职责如下：（1）食品生产企业日常监管；（2）制定专项检查计划及方案；（3）落实食安办工作；（4）各类食品生产、餐饮、经营环节统计报表汇总；（5）重大餐饮食品安全保障，市场监督管理所协助；（6）落实食品安全事故预案；（7）食品生产企业违法案件调查工作，指导市场监督管理所查办食品违法案件；（8）食品生产企业食品安全投诉举报调查处理；（9）食品生产企业许可证发放。</t>
  </si>
  <si>
    <t>为加强全区食品安全监管，保障群众食品安全，重点检测食品领域风险隐患，主要用于食品监管相关的印刷费、办公经费等费用支出。</t>
  </si>
  <si>
    <t>食品安全抽样检测</t>
  </si>
  <si>
    <t>明山区2025年食品抽检方案（待发）</t>
  </si>
  <si>
    <t>预计对全区350批次食用农产品及其他食品进行监督抽检，其中食用农产品300批次，其他食品50批次，预计每批次515元。</t>
  </si>
  <si>
    <t>药品工作经费</t>
  </si>
  <si>
    <t>《本溪市药品医疗器械和化妆品监管工作要点》</t>
  </si>
  <si>
    <t>工作经费主要用于对辖区内零售药店、二级及以下医疗器械经营企业、一级及以下医疗机构的药品医疗器械质量监管、管理质量提升印刷宣传费用、办公费用等费用支出</t>
  </si>
  <si>
    <t>依据市场监管职能，对辖区食品、药品、特种设备等重点行业进行监管，需办公经费。</t>
  </si>
  <si>
    <t>中共本溪市明山区委社会工作部</t>
  </si>
  <si>
    <t>办公室运转</t>
  </si>
  <si>
    <t>办公桌椅、办公用品、办公耗材、会议费、电话费、维修维护、征订报刊等</t>
  </si>
  <si>
    <t>相关文件（工作要点等）</t>
  </si>
  <si>
    <t>社区工作者培训、“两企三新”党组织书记培训、社会工作人才培训</t>
  </si>
  <si>
    <t>“归雁”工作者工资、保险待遇</t>
  </si>
  <si>
    <t>相关文件（代组织部发）</t>
  </si>
  <si>
    <t>“归雁”工作者工资、村务监督员工资补助资金</t>
  </si>
  <si>
    <t>社区工作者工资、保险及公积金</t>
  </si>
  <si>
    <t>相关文件（关于印发《关于加强全市社区工作者职业体系建设的实施意见》本民发【2022】41号）</t>
  </si>
  <si>
    <t>社区街退人员生活补助及医疗保险费</t>
  </si>
  <si>
    <t>相关文件（会议纪要）</t>
  </si>
  <si>
    <t>解决城区在社区居委会连续工作10-20年离岗后达到退休年龄且无收入人员生活补贴和医疗保险。</t>
  </si>
  <si>
    <t>村务监督员工资补助资金</t>
  </si>
  <si>
    <t>相关文件（代纪委发）</t>
  </si>
  <si>
    <t>村务监督委员会一般由3至5人组成，具体人数由村民会议或者村民代表会议根据本村实际情况讨论决定。</t>
  </si>
  <si>
    <t>全区社区办公用房取暖费</t>
  </si>
  <si>
    <t>相关文件（《关于对城区社区居委会办公室和活动室采暖费实行分级承担的通知（本政发【2007】117号》）</t>
  </si>
  <si>
    <t>全区57个社区办公用房取暖费</t>
  </si>
  <si>
    <t>社区工作者体检费用</t>
  </si>
  <si>
    <t>相关会议</t>
  </si>
  <si>
    <t>社区工作者体检费用，每人限额500元</t>
  </si>
  <si>
    <t>明山区信访局</t>
  </si>
  <si>
    <t>信访局</t>
  </si>
  <si>
    <t>驻外维稳工作费用</t>
  </si>
  <si>
    <t>根据省、市、区信访工作联席会议工作要求</t>
  </si>
  <si>
    <t>北京、沈阳维稳工作费用</t>
  </si>
  <si>
    <t>信访维稳经费</t>
  </si>
  <si>
    <t>全国、省、市“两会”和国家重要敏感时期信访维稳经费</t>
  </si>
  <si>
    <t>信访案件化解经费</t>
  </si>
  <si>
    <t>根据市、区信访工作联席会议议定</t>
  </si>
  <si>
    <t>根据区信访局日常工作需要</t>
  </si>
  <si>
    <t>根据区财政局统一要求</t>
  </si>
  <si>
    <t>代理记账费用</t>
  </si>
  <si>
    <t>2025年明山区数据局基本支出表</t>
  </si>
  <si>
    <t>明山区数据局</t>
  </si>
  <si>
    <t>2025年明山区数据局项目支出表</t>
  </si>
  <si>
    <t>数据局业务经费</t>
  </si>
  <si>
    <t>按照省、市工作安排</t>
  </si>
  <si>
    <t>数据局相关业务经费（培训、办公用品、宣传等）</t>
  </si>
  <si>
    <t>数据中心业务经费</t>
  </si>
  <si>
    <t>大厅及12345相关业务经费（培训、办公用品、宣传等）</t>
  </si>
  <si>
    <t>数据中心运行经费</t>
  </si>
  <si>
    <t>全区便民服务中心（站）运行维护费</t>
  </si>
  <si>
    <t>全省文明城区创建（文明窗口创建）</t>
  </si>
  <si>
    <t>大厅及12345日常维护运行（便民服务、人员培训、政务宣传、自助服务区、12345平台维护等）</t>
  </si>
  <si>
    <t>数据中心标准化建设（大数据建设、政务数据目录建设、数据安全的宣传等）</t>
  </si>
  <si>
    <t>省巡视整改专项工作、规范梳理编制印制办事指南，升级改造等</t>
  </si>
  <si>
    <t>代理记账费</t>
  </si>
  <si>
    <t>按照区委区政府工作安排</t>
  </si>
  <si>
    <t>代理记账公司服务费</t>
  </si>
  <si>
    <t>临时工工资及保险费</t>
  </si>
  <si>
    <t>工作需要</t>
  </si>
  <si>
    <t>数据局劳务派遣人员（20人）</t>
  </si>
  <si>
    <t>12345掌上领导驾驶舱</t>
  </si>
  <si>
    <t>按照省市工作安排</t>
  </si>
  <si>
    <t>管理系统、平台等</t>
  </si>
  <si>
    <t>明山区司法局</t>
  </si>
  <si>
    <t>人民调解员“以案定补”补贴经费</t>
  </si>
  <si>
    <t>《明山区实施人民调解员“以案定补”补贴经费保障的意见》本明司发〔2020〕21号</t>
  </si>
  <si>
    <t>人民调解员补贴经费是指发放给被司法行政部门正式聘请的人民调解员调解纠纷的生活补贴费。</t>
  </si>
  <si>
    <t>“村（居）民评理说事点”经费</t>
  </si>
  <si>
    <t>《关于全面推进“村（居）民评理说事点”工作的实施意见》本司发〔2020〕3号</t>
  </si>
  <si>
    <t>加强“村（居）民评理说事点”规范化、标准化建设；落实人民调解员“以案定补”措施和参与“村（居）民评理说事点”工作的律师、基层法律服务工作者补贴经费。</t>
  </si>
  <si>
    <t>人民调解工作指导经费</t>
  </si>
  <si>
    <t>《财政部 司法部关于进一步加强人民调解工作经费保障的意见》财行〔2007〕179号</t>
  </si>
  <si>
    <t>人民调解经费的开支范围包括司法行政机关指导人民调解工作经费、人民调解委员会工作补助经费、人民调解员补贴经费。司法行政机关指导人民调解工作经费列入同级财政预算。</t>
  </si>
  <si>
    <t>基层司法所公用经费</t>
  </si>
  <si>
    <t>《关于进一步加强司法行政基层建设的实施意见》辽司〔2012〕248号</t>
  </si>
  <si>
    <t>基层司法行政机关公用经费人均1.81万元</t>
  </si>
  <si>
    <t>公共法律服务项目经费</t>
  </si>
  <si>
    <t>《本溪市推进公共法律服务体系建设的实施意见》本委办发〔2016〕45号</t>
  </si>
  <si>
    <t>将公共法律服务项目经费列入同级财政预算，建立动态调整保障机制。</t>
  </si>
  <si>
    <t>法律顾问费</t>
  </si>
  <si>
    <t>开展全区的法律顾问工作</t>
  </si>
  <si>
    <t>用于政府的法律顾问工作（区政府用）每年固定支出</t>
  </si>
  <si>
    <t>普法经费</t>
  </si>
  <si>
    <t>《本溪市“八五”普法规划》</t>
  </si>
  <si>
    <t>用于普法业务的各种支出</t>
  </si>
  <si>
    <t>社区矫正经费</t>
  </si>
  <si>
    <t>考核项目</t>
  </si>
  <si>
    <t>安置帮教经费</t>
  </si>
  <si>
    <t>法治建设经费</t>
  </si>
  <si>
    <t>行政复议基础保障经费</t>
  </si>
  <si>
    <t>社区矫正助理员工资</t>
  </si>
  <si>
    <t>区委区政府同意列支项目 正在拨付使用中</t>
  </si>
  <si>
    <t>9个人，每月工资1800，加保险等费用3300余元。预计每月需支付工资、保险等费用为28518.24元，全年共计342218.88元。</t>
  </si>
  <si>
    <t>专职调解员工资</t>
  </si>
  <si>
    <t>10个人，每月工资1800，加保险费用3300余元，预计每月需支付工资、保险等费用为33335.3元，全年共计400023.6元。</t>
  </si>
  <si>
    <t>法律援助业务经费</t>
  </si>
  <si>
    <t>考核项目《省司法厅 省财政厅关于印发 辽宁省关于完善法律援助补贴标准的指导意见的通知 （辽司【2020】87】号）</t>
  </si>
  <si>
    <t>考核项目计入评分，要求区配套10万元。</t>
  </si>
  <si>
    <t>司法业务经费</t>
  </si>
  <si>
    <t>业务经费</t>
  </si>
  <si>
    <t>用于其他司法业务的各种支出</t>
  </si>
  <si>
    <t>明山区教育局</t>
  </si>
  <si>
    <t>30305 生活补助</t>
  </si>
  <si>
    <t>遗属生活补助</t>
  </si>
  <si>
    <t>学前教育幼儿资助</t>
  </si>
  <si>
    <t>关于下达支持学前教育发展资金预算的通知</t>
  </si>
  <si>
    <t>学前教育幼儿资助金</t>
  </si>
  <si>
    <t>学前经费</t>
  </si>
  <si>
    <t>学前教育发展专项</t>
  </si>
  <si>
    <t>学前教育发展专项资金</t>
  </si>
  <si>
    <t>教育局党建经费</t>
  </si>
  <si>
    <t>保证部门正常运行</t>
  </si>
  <si>
    <t>全区党团队活动</t>
  </si>
  <si>
    <t>教育局校方责任险</t>
  </si>
  <si>
    <t>全区所有学生及公办幼儿园孩子在校间保险</t>
  </si>
  <si>
    <t>教育局小学生体检费</t>
  </si>
  <si>
    <t>全区学校学生定期体检和健康测试经费</t>
  </si>
  <si>
    <t>教育局双减工作经费</t>
  </si>
  <si>
    <t>双减工作经费</t>
  </si>
  <si>
    <t>教育局职称评审费</t>
  </si>
  <si>
    <t>职称评审工作经费</t>
  </si>
  <si>
    <t>教育局美育、劳动教育、体育活动经费</t>
  </si>
  <si>
    <t>全区艺术活动、艺术评比、劳动竞赛、参加省市田径苗子赛、全区球类赛事</t>
  </si>
  <si>
    <t>信访经费</t>
  </si>
  <si>
    <t>大自然金宝贝及维稳经费</t>
  </si>
  <si>
    <t>教育局创城工作经费</t>
  </si>
  <si>
    <t>全区学校创城工作经费</t>
  </si>
  <si>
    <t>教育局培训经费</t>
  </si>
  <si>
    <t>教育局薄弱环节提升</t>
  </si>
  <si>
    <t>薄弱环节改善与能力提升补助资金</t>
  </si>
  <si>
    <t>全区学校维修改造</t>
  </si>
  <si>
    <t>教育局督导经费</t>
  </si>
  <si>
    <t>全区督导教育检查经费</t>
  </si>
  <si>
    <t>教育局基础教育工作经费</t>
  </si>
  <si>
    <t>全区小学生素质展示、大赛活动、全区教师基本功展示、关爱特殊儿童送教上门活动</t>
  </si>
  <si>
    <t>招生考试委员会办公室-青少年活动中心维修、维护、日常用品</t>
  </si>
  <si>
    <t>收费支出</t>
  </si>
  <si>
    <t>青少年活动中心维修、维护、日常用品</t>
  </si>
  <si>
    <t>招生考试委员会办公室青少年活动中心办公取暖费</t>
  </si>
  <si>
    <t>青少年活动中心办公取暖费</t>
  </si>
  <si>
    <t>招生考试委员会办公室教师学校日常公用经费</t>
  </si>
  <si>
    <t>教师学校日常公用经费</t>
  </si>
  <si>
    <t>招生考试委员会办公室-教师学校取暖费</t>
  </si>
  <si>
    <t>教师学校办公取暖费</t>
  </si>
  <si>
    <t>招生考试委员会办公室-教师学校伙食费</t>
  </si>
  <si>
    <t>教师学校伙食费</t>
  </si>
  <si>
    <t>招生考试委员会办公室-教师学校教师校长培训费</t>
  </si>
  <si>
    <t>教师学校教师校长培训费</t>
  </si>
  <si>
    <t>招生考试委员会办公室-教师学校教师劳务费</t>
  </si>
  <si>
    <t>教师学校教师临时工工资</t>
  </si>
  <si>
    <t>招生考试委员会办公室-教师学校附属幼儿园操场改造</t>
  </si>
  <si>
    <t>教师学校附属幼儿园操场改造</t>
  </si>
  <si>
    <t>招生考试委员会办公室-招生办中高考费用</t>
  </si>
  <si>
    <t>招生办中高考费用</t>
  </si>
  <si>
    <t>校车运行经费</t>
  </si>
  <si>
    <t>附属学校校车运行经费</t>
  </si>
  <si>
    <t>基础教育发展等补助资金（补助资金）</t>
  </si>
  <si>
    <t>非公办教育补助</t>
  </si>
  <si>
    <t>明山区科技局</t>
  </si>
  <si>
    <t>工会互助医疗保险</t>
  </si>
  <si>
    <t>明山区科学技术局2025年预算单位项目支出表</t>
  </si>
  <si>
    <t>本溪市明山区科学技术局</t>
  </si>
  <si>
    <t>科技奖补资金</t>
  </si>
  <si>
    <t>《本溪市人民政府办公室关于推进科技创新驱动发展的实施意见》（本政办发〔2022〕32号）</t>
  </si>
  <si>
    <t>2025年科技活动周和科普日活动经费</t>
  </si>
  <si>
    <t>明山区文旅局</t>
  </si>
  <si>
    <t>其他公用经费</t>
  </si>
  <si>
    <t>办公楼取暖费</t>
  </si>
  <si>
    <t>文化旅游和广播电视局</t>
  </si>
  <si>
    <t>劳务费及运行经费</t>
  </si>
  <si>
    <t>按文件标准</t>
  </si>
  <si>
    <t>临时工工资（门卫2人、保洁2人、厨师2人、水暖1人、司机1人）、水费、电费（每月5500元左右）及日常维护等</t>
  </si>
  <si>
    <t>伙食费</t>
  </si>
  <si>
    <t>文化楼职工伙食费（40人）</t>
  </si>
  <si>
    <t>职工伙食费（文旅局5人、中心27人、党校8人）</t>
  </si>
  <si>
    <t>文、体、旅活动经费</t>
  </si>
  <si>
    <t>上级相关要求</t>
  </si>
  <si>
    <t>重大节日文化活动，非遗活动经费。举办各种旅游活动，宣传推介明山旅游。参加市举办的“三大球”、“冰雪项目”等比赛，举办区内群众性体育运动、比赛等。</t>
  </si>
  <si>
    <t>代理记账经费</t>
  </si>
  <si>
    <t>区统一标准</t>
  </si>
  <si>
    <t>支付代理记账公司代账费用</t>
  </si>
  <si>
    <t>旅游规划设计等经费</t>
  </si>
  <si>
    <t>省市区文旅体融合发展意见</t>
  </si>
  <si>
    <t>更好打造明山文旅体融合发展，制定融合发展规划设计，指导后期工作。</t>
  </si>
  <si>
    <t>文、体、旅产业推广、招商、参会等经费</t>
  </si>
  <si>
    <t>省市相关文件要求</t>
  </si>
  <si>
    <t>按照上级要求参加文化、体育、旅游推介，商品推介及招商引资工作。</t>
  </si>
  <si>
    <t>农村电影放映经费</t>
  </si>
  <si>
    <t>辽广发办字【2011】218号《关于落实农村电影公益场次补贴标准的通知》</t>
  </si>
  <si>
    <t>区配套及老旧设备更新</t>
  </si>
  <si>
    <t>综合楼燃气改造项目经费</t>
  </si>
  <si>
    <t>明燃安办发【2024】34号《明山区推进高层建筑未通管道燃气问题治理及瓶装液化气“瓶改管”“气改电”工作实施方案</t>
  </si>
  <si>
    <t>文化综合楼燃气改造</t>
  </si>
  <si>
    <t>文物保护与管理经费</t>
  </si>
  <si>
    <t>《中华人民共和国文物保护法》、本明发【2024】4号《明山区人民政府关于做好第四次全国文物普查工作的通知》</t>
  </si>
  <si>
    <t>文物保护经费</t>
  </si>
  <si>
    <t>大型体育赛事经费</t>
  </si>
  <si>
    <t>明山区举办山地越野长跑赛事</t>
  </si>
  <si>
    <t>明山区全民运动会</t>
  </si>
  <si>
    <t>明山区开展全民运动会</t>
  </si>
  <si>
    <t>更换车辆</t>
  </si>
  <si>
    <t>车辆使用年限</t>
  </si>
  <si>
    <t>文广局现有车辆2台，车领12年，已有安全隐患</t>
  </si>
  <si>
    <t>明山区人社局</t>
  </si>
  <si>
    <t>事业工作人员培训</t>
  </si>
  <si>
    <t>行政单位基本支出</t>
  </si>
  <si>
    <t>劳动合同及备案表复印费</t>
  </si>
  <si>
    <t>社保、医保经费</t>
  </si>
  <si>
    <t>考工预算</t>
  </si>
  <si>
    <t>移动数据专线</t>
  </si>
  <si>
    <t>招聘培训高层次人才</t>
  </si>
  <si>
    <t>退休证工本费</t>
  </si>
  <si>
    <t>各类人员考试职称评审费</t>
  </si>
  <si>
    <t>劳务派遣</t>
  </si>
  <si>
    <t>社会保障支出</t>
  </si>
  <si>
    <t>一次清社保缴费</t>
  </si>
  <si>
    <t>被征地农民保障金</t>
  </si>
  <si>
    <t>城乡居民养老保险</t>
  </si>
  <si>
    <t>就业困难人员灵活就业社保补贴</t>
  </si>
  <si>
    <t>公益性岗位补贴</t>
  </si>
  <si>
    <t>创业项目补贴</t>
  </si>
  <si>
    <t>公共就业服务活动支出</t>
  </si>
  <si>
    <t>高校毕业生社保补贴</t>
  </si>
  <si>
    <t>就业见习</t>
  </si>
  <si>
    <t>三支一扶经费</t>
  </si>
  <si>
    <t>明山区民政局</t>
  </si>
  <si>
    <t>本溪市明山区民政局</t>
  </si>
  <si>
    <t>婚姻登记处办公经费</t>
  </si>
  <si>
    <t>财税【2017】20号财政部关于清理规范一批行政事业性收费有关政策的通知</t>
  </si>
  <si>
    <t>婚姻登记公本费、档案管理、耗材款刚性支出</t>
  </si>
  <si>
    <t>高龄补贴</t>
  </si>
  <si>
    <t>本政办发【2010】17号关于本溪市贯彻执行《辽宁省老年人权益保障条例》的实施意见</t>
  </si>
  <si>
    <t>全区90-99岁及百岁老年人高龄补贴</t>
  </si>
  <si>
    <t>养老中心运营经费（包含取暖费）</t>
  </si>
  <si>
    <t>养老中心工作人员及日常运营及冬季购煤取暖费用</t>
  </si>
  <si>
    <t>残疾人两项补贴配套</t>
  </si>
  <si>
    <t>本政发【2016】13号本溪市人民政府关于建立困难残疾人生活补贴和重度残疾人护理补贴制度的通知</t>
  </si>
  <si>
    <t>发放困难残疾人生活补贴和重度残疾人护理补贴本级配套款</t>
  </si>
  <si>
    <t>精简退职人员生活补助配套</t>
  </si>
  <si>
    <t>本政规【2024】4号本溪市人民政府办公室关于提高城乡居民最低生活保障、特困人员救助供养、孤儿基本生活养育和60年代精简退职职工生活补助标准的通知</t>
  </si>
  <si>
    <t>按文件规定补助款由市、区两级配套</t>
  </si>
  <si>
    <t>全区地名区划测绘工作经费</t>
  </si>
  <si>
    <t>按上级工作安排完成区域划分、地名标识定制及设立</t>
  </si>
  <si>
    <t>困难群众救助补助资金配套</t>
  </si>
  <si>
    <t>全区困难群众救助人员补助支出、临时救助支出、取暖支出等。</t>
  </si>
  <si>
    <t>高龄失能养老服务补贴</t>
  </si>
  <si>
    <t>辽财社【2015】174号关于建立经济困难的高龄失能老年人养老服务补贴制度的通知</t>
  </si>
  <si>
    <t>对于经济困难的高龄失能老年人给予生活补贴和护理补贴</t>
  </si>
  <si>
    <t>困难群众救助人员档案电子化</t>
  </si>
  <si>
    <t>对于全区享受补助的困难群众的书面档案进行电子化管理</t>
  </si>
  <si>
    <t>超龄占地人员补助</t>
  </si>
  <si>
    <t>区政府会议纪要</t>
  </si>
  <si>
    <t>按区政府工作要求代发超龄占地人员补助</t>
  </si>
  <si>
    <t>明山区退役局</t>
  </si>
  <si>
    <t>明山区退役军人事务局</t>
  </si>
  <si>
    <t>1、在乡复员军人遗属生活补助</t>
  </si>
  <si>
    <t>由于2024年调标文件暂未下发，所以2025年预算根据历年调标文中各类优抚人员涨幅标准作为测算依据。</t>
  </si>
  <si>
    <t>全区在乡复员军人遗属生活补助支出，解放战争时期遗属1385元，建国后老兵遗属1380元，具体标准见文件依据。2024年8月提标按每人每月提高150元计算</t>
  </si>
  <si>
    <t>2、军队参战参试退伍人员生活补助</t>
  </si>
  <si>
    <t>军队参战参试退伍人员在农村和城镇无工作单位且家庭生活困难的参战退役人员、部分原8023部队及其他核试验军队退役人员，生活补助890元/月.2024年8月提标后按每人每月提高50元计算</t>
  </si>
  <si>
    <t>3、在乡复员军人生活补助</t>
  </si>
  <si>
    <t>在乡复员军人生活补助解放战争时期2620元，建国后入伍2610元，具体标准见依据文件。2024年8月提标后按每人每月提高150元计算</t>
  </si>
  <si>
    <t>4、带病回乡退伍军人生活补助</t>
  </si>
  <si>
    <t>带病回乡退伍军人生活补助843元/月，2024年8月提标后按每人每月提高50元计算</t>
  </si>
  <si>
    <t>5、60周岁农村籍退役士兵生活补助</t>
  </si>
  <si>
    <t>60周岁农村籍退役士兵生活补助每人每月63元乘以当兵年限，2024年按每人每月提高5元再乘以当兵年限计算</t>
  </si>
  <si>
    <t>6、税改转移支付</t>
  </si>
  <si>
    <t>依据《军人抚恤优待条例》</t>
  </si>
  <si>
    <t>三属优待金、伤残复员军人优待金及上述人员定期定量补助</t>
  </si>
  <si>
    <t>7、未就业随军家属补助区级配套资金</t>
  </si>
  <si>
    <t>全区未就业随军家属生活补助，人数和金额暂无法确定，按上年发放金额编制。结合去年预算，今年预估18万元。</t>
  </si>
  <si>
    <t>8、重点优抚对象医疗补助</t>
  </si>
  <si>
    <t>用于重点优抚对象门诊医疗补助1000/人，每月医疗保险缴纳、城乡居民医疗保险参保以及重点优抚对象医疗费报销。</t>
  </si>
  <si>
    <t>9、军人一次性抚恤金</t>
  </si>
  <si>
    <t>按照军人优抚条例规定：烈士、因公牺牲、病故军人死亡抚恤金由家属所在地的县区政府承担，人数无法确定。</t>
  </si>
  <si>
    <t>10、双拥工作经费（含八一、春节走访慰问等）</t>
  </si>
  <si>
    <t>双拥工作经费，春节、八一慰问驻区部队购置慰问品，走访慰问重点优抚对象等。</t>
  </si>
  <si>
    <t>11、优抚工作经费（含临时救助等）</t>
  </si>
  <si>
    <t>优抚工作经费，临时救助等</t>
  </si>
  <si>
    <t>12、为烈士、在乡复员军人等重点优抚对象维修房屋、建设房屋</t>
  </si>
  <si>
    <t>为烈士、在乡复员军人等重点优抚对象维修房屋、建设房屋</t>
  </si>
  <si>
    <t>13、清明节、春节、烈士公祭日等各类纪念日祭扫烈士、订购花篮及慰问烈属及烈士子女</t>
  </si>
  <si>
    <t>各类纪念日日当天活动经费支出主要用于购置花篮，扫墓等方面，烈士纪念日慰问烈属500元/人，烈士子女300元/人</t>
  </si>
  <si>
    <t>14、自主就业一次性经济补助金</t>
  </si>
  <si>
    <t>《本溪市人民政府关于退役士兵安置改革工作的实施意见》（本政发〔2013〕11号）</t>
  </si>
  <si>
    <t>退役士兵自主就业一次性经济补助金,按入伍时当地上一年市在岗职工平均工资额发放，人数以当年接收的实际人数为准，按上年发放金额编制。</t>
  </si>
  <si>
    <t>15、退役士兵补缴保险</t>
  </si>
  <si>
    <t>《中共中央办公厅、国务院办公厅印发〔关于解决部分退役士兵社会保险问题的意见〕的通知》（厅字〔2019〕3号）、《中共辽宁省委办公厅、辽宁省人民政府办公厅关于印发〔开展解决部分退役士兵社会保险问题工作方案〕的通知》（厅秘发〔2019〕21号）</t>
  </si>
  <si>
    <t>用于退役士兵补缴养老、医疗保险。</t>
  </si>
  <si>
    <t>17、无军籍退休退职职工补助经费（地方财政承担）</t>
  </si>
  <si>
    <t>《关于提前下达2024年中央财政退役安置补助经费预算的通知》</t>
  </si>
  <si>
    <t>主要用于无军籍退休退职职工每月退休费、年度取暖费、丧葬费、医疗、等支出，保障经费渠道，及时足额发放。</t>
  </si>
  <si>
    <t>18、进京劝返工作经费</t>
  </si>
  <si>
    <t>《关于做好2023年驻京劝返工作的通知》辽宁省退役军人事务厅文件辽退役军人权字[2022]99号</t>
  </si>
  <si>
    <t>按省厅、市局要求进京值守劝返工作经费</t>
  </si>
  <si>
    <t>19、困难退役军人帮扶援助专项资金</t>
  </si>
  <si>
    <t>《关于加强困难退役军人帮扶援助工作意见》退役军人部发[2019]62号</t>
  </si>
  <si>
    <t>困难退役军人一次性帮扶援助资金</t>
  </si>
  <si>
    <t>20、网评员工作支出</t>
  </si>
  <si>
    <t>《关于进一步加强退役军人事务系统网评员队伍建设管理工作的通知》辽退役军人权字[2022]100号</t>
  </si>
  <si>
    <t>网评员工作经费</t>
  </si>
  <si>
    <t>自主择业军队专业干部</t>
  </si>
  <si>
    <t>《关于优抚等五笔专项资金改由县（区）保障及自主择业军转干部安置管理工作下方县（区）的通知》（本退役军人发〔2020〕8号）</t>
  </si>
  <si>
    <t>为自主择业军转业干部缴纳基本医疗保险、大额医疗保险。发放住房补贴、取暖费报销、二次医疗报销、独生子女费。</t>
  </si>
  <si>
    <t>24、义务兵优待金</t>
  </si>
  <si>
    <t>《关于进一步做好义务兵家庭优待金发放工作的通知》（辽退役军人发〔2021〕25号）《本溪市民政局、本溪市财政局关于进一步做好义务兵家庭优待金发放工作的通知》（本民发〔2014〕8号）</t>
  </si>
  <si>
    <t>全区义务兵家庭优待金发放，按当年城镇常住居民家庭人均生活费支出标准和农村常住居民家庭人均生活费支出标准的平均值为发放标准。人数无法确定，按上年标准编制。</t>
  </si>
  <si>
    <t>25、立功受奖</t>
  </si>
  <si>
    <t>关于印发《本溪市立功受奖军人家庭送喜报工作实施细则》的通知 本拥发〔2024〕1号</t>
  </si>
  <si>
    <t>以户口所在地为准，对现役军人有立功受奖的给予适当补助，“四有”军人（优秀军官、学院、士官、士兵）500员，三等功奖励1000元，二等功奖励3000元。</t>
  </si>
  <si>
    <t>26、退役军人服务体系建设</t>
  </si>
  <si>
    <t>依据《退役军人保障法》《各级退役军人服务中心（站）服务清单》</t>
  </si>
  <si>
    <t>全区三级服务中心（站）服务体系建设经费（含街道、社区服务站建设工作经费）</t>
  </si>
  <si>
    <t>27、退役军人事务局相关工作经费</t>
  </si>
  <si>
    <t>依据退役军人事务局工作职责</t>
  </si>
  <si>
    <t>用于单位日常运行及无军籍人员、退役士兵和自主择业军转干部管理等。</t>
  </si>
  <si>
    <t>28、烈士陵园维护</t>
  </si>
  <si>
    <t>烈士陵园维护</t>
  </si>
  <si>
    <t>29、退役军人人事档案</t>
  </si>
  <si>
    <t>关于印发《辽宁退役军人人事档案管理利用工作实施细则》的通知                                   辽退役军人发[2023]17号</t>
  </si>
  <si>
    <t>退役军人档案数字化建设</t>
  </si>
  <si>
    <t>30、代理记账</t>
  </si>
  <si>
    <t>财务工作要求</t>
  </si>
  <si>
    <t>代理退役军人事务局记账</t>
  </si>
  <si>
    <t>合  计：</t>
  </si>
  <si>
    <t>明山区卫健局</t>
  </si>
  <si>
    <t>村卫生室补助经费</t>
  </si>
  <si>
    <t>村卫生室费用统计表</t>
  </si>
  <si>
    <t>医改差额补助资金</t>
  </si>
  <si>
    <t>支出-收入</t>
  </si>
  <si>
    <t>五家取暖费、十三薪等</t>
  </si>
  <si>
    <t>国家基本公共卫生服务补助资金</t>
  </si>
  <si>
    <t>人数（362070）*90*比例*14%</t>
  </si>
  <si>
    <t>基本公共卫生区配套部分</t>
  </si>
  <si>
    <t>卫生应急工作经费</t>
  </si>
  <si>
    <t>应急所需资金</t>
  </si>
  <si>
    <t>伤残军人医药费</t>
  </si>
  <si>
    <t>封国桓，吴东驰，代启文</t>
  </si>
  <si>
    <t>残疾军人药费</t>
  </si>
  <si>
    <t>孕妇优生优育体检费</t>
  </si>
  <si>
    <t>300*260对*14%</t>
  </si>
  <si>
    <t>两癌筛查</t>
  </si>
  <si>
    <t>宫500人*65元、乳500人*79.6</t>
  </si>
  <si>
    <t>中心户长补助（税改转移支付）</t>
  </si>
  <si>
    <t>《关于完善村级组织运转经费保障机制
促进村级组织建设的实施意见》（辽委办发）</t>
  </si>
  <si>
    <t>村计划生育中心户长误工补助110人，
每人每年600元</t>
  </si>
  <si>
    <t>计划生育奖励扶助区级配套资金（税改转移支付）</t>
  </si>
  <si>
    <t>关于印发《辽宁省农村部分计划生育家庭奖励扶助制度实施方案（试行）通知》（辽人口发[2005]78号）</t>
  </si>
  <si>
    <t>部分农村60周岁以上实行计划生育家庭</t>
  </si>
  <si>
    <t>计划生育特殊家庭扶助区级配套资金（税改转移支付）</t>
  </si>
  <si>
    <t>《关于提高计划生育家庭特别扶助制度扶助标准的通知》（辽卫发[2022]64号）</t>
  </si>
  <si>
    <t>特别扶助家庭</t>
  </si>
  <si>
    <t>城镇独生子女费</t>
  </si>
  <si>
    <t>辽宁省人口计划生育工作条例</t>
  </si>
  <si>
    <t>获得《独生子女父母光荣证》的城镇居民，从获得《独生子女父母光荣证》之月起至子女十八周岁止，每月发给独生子女父母不低于十元</t>
  </si>
  <si>
    <t>农村独生子女费</t>
  </si>
  <si>
    <t>获得《独生子女父母光荣证》的农村居民，从
获得《独生子女父母光荣证》之月起至子女十
八周岁止，每月发给独生子女父母不低于十元</t>
  </si>
  <si>
    <t>计生免费技术服务及手术并发症补助（税改转移支付）</t>
  </si>
  <si>
    <t>《辽宁省农村税费改革资金管理办法》
辽财预[2003]691号</t>
  </si>
  <si>
    <t>已婚育龄妇女每人年补助8元，大约人数9000</t>
  </si>
  <si>
    <t>计划生育活动经费
（税改转移支付）</t>
  </si>
  <si>
    <t>已婚育龄妇女每人年补助6元，大约人数9000</t>
  </si>
  <si>
    <t>特扶漏报</t>
  </si>
  <si>
    <t>关于切实加强计划生育“两项制度”宣传工作的通知（辽卫办发[2015]198号）</t>
  </si>
  <si>
    <t>特别扶助中漏报家庭</t>
  </si>
  <si>
    <t>计生特殊家庭住院护理保险</t>
  </si>
  <si>
    <t>《关于调整和完善计划生育特殊家庭住院护理保险制度的通知》（本卫发[2019]15号）</t>
  </si>
  <si>
    <t>符合条件的特别扶助家庭、预算人数2333、每人每年75元</t>
  </si>
  <si>
    <t>失独人员节日走访慰问</t>
  </si>
  <si>
    <t>关于做好元旦春节期间失独家庭关怀关爱及信访稳定工作的通知（本失联办[2019]1号）</t>
  </si>
  <si>
    <t>特别扶助中独生子女
死亡家庭</t>
  </si>
  <si>
    <t>特扶人员退休补助费</t>
  </si>
  <si>
    <t>《关于印发本溪市城镇计划生育家庭计划生育
奖励费发放和管理实施意见的通知》（本政办发[2013]11号）</t>
  </si>
  <si>
    <t>特别扶助中独生子女死亡家庭不再生育或者
未收养子女的人员，达到法定退休年龄一次性
给予三千元补助费。预算人数15人，每人3000元</t>
  </si>
  <si>
    <t>社区卫生服务中心丧葬费</t>
  </si>
  <si>
    <t>2024年死亡人员</t>
  </si>
  <si>
    <t>高台子、牛心台人员</t>
  </si>
  <si>
    <t>代理记账公司代理记账</t>
  </si>
  <si>
    <t>詹恒华取暖费</t>
  </si>
  <si>
    <t>原爱卫会退休人员</t>
  </si>
  <si>
    <t>东兴和卧龙社区卫生服务中心房屋出租上缴非税收入（疾控)</t>
  </si>
  <si>
    <t>60岁及以上老年人流感疫苗</t>
  </si>
  <si>
    <t>免费流感疫苗</t>
  </si>
  <si>
    <t>房屋租金</t>
  </si>
  <si>
    <t>依据区常委会决定</t>
  </si>
  <si>
    <t>2024年新成立新明社区卫生服务站</t>
  </si>
  <si>
    <t>社区卫生服务中心设备更新</t>
  </si>
  <si>
    <t>明山区住建局</t>
  </si>
  <si>
    <t>明山区公共绿地养护管理项目</t>
  </si>
  <si>
    <t>根据《本溪市城市绿化养护管理条例》</t>
  </si>
  <si>
    <t>威宁大街中央绿化带养护经费:威宁大街中央绿化带养护经费，威宁大街中央绿化带养护28万。                                                                                    病虫害防治经费:病虫害防治经费，利用药物喷灌等措施对辖区内树木病虫害进行 10万。                                            防治城周山防火经费：区域内城周山防火，用于购置防火工具及人员补助工资10万                                                      公园维修维护：对已建成46个公园、游园、广场基础设施进行维修维护，包括亮化设施、健身器材、凉亭、长廊、路面、石桌石凳等。为周边居民健身游憩提供了舒适、安全的游玩场所40万。                                                      枯危树处理经费：处理700棵枯危树，美化城市环境，保障市民出行安全10万。                                                    冬季树木涂白经费：树木冬季涂白御寒5万。                          日常绿化养护工具经费：绿化日常工具6万。</t>
  </si>
  <si>
    <t>高峪山、本桓路、育龙山(区级)                绿化管护员经费</t>
  </si>
  <si>
    <t>根据《本溪市城镇最低生活保障标准》、       根据《本溪市城市绿化养护管理条例》</t>
  </si>
  <si>
    <t>管护员19人人均开资1900／人／月，小计433200，队长岗位工资多190／月，小计2280，合计435480元。劳动保护及工具费600元／人／年，合计11400元，789月高温补助200／人／月，合计11400元，临时工保险65周岁以上5人(5*525=2625)，65周岁以下14人(14*975=13650)，保费总计16275，总合计474555元。</t>
  </si>
  <si>
    <t>生活垃圾分类宣传</t>
  </si>
  <si>
    <t>落实本住建发[2021]205号《关于进一步推进生活垃圾分类工作的实施方案》要求</t>
  </si>
  <si>
    <t>在城区4个街道办事处开展各类宣传活动，并安装宣传亭、宣传房、宣传板等垃圾分类设施，并配备垃圾分类督导员，引导居民做好垃圾分类投放工作。</t>
  </si>
  <si>
    <t>本溪市主城区环卫作业市场化特许经营项目</t>
  </si>
  <si>
    <t>本溪市明山区民办街巷环卫市场化改革政府购买服务项目实施方案</t>
  </si>
  <si>
    <t>原环卫作业经费为279.86万元/年，共需配备56人。因2024年5月起工资调整（由1710元/人/月调增至1900元/人/月），故2025年新增12.768万元,2024年5-12月需补8.512万元。共计301.14万元</t>
  </si>
  <si>
    <t>本溪市明山区创城示范点位周边广告与基础设施提升改造项目</t>
  </si>
  <si>
    <t>《明山区创建全国文明城市指挥部办公室会议纪要》</t>
  </si>
  <si>
    <t>1.破损台阶、墙面维修（30万）
2.破损车行、人行路面维修、施划停车位（100万）
3.护栏维修或新建（10万）
4.墙面粉饰（10万）
5.绿化栽植、补植（10万）。
6.外运建筑垃圾（40万）</t>
  </si>
  <si>
    <t>农村危房改造经费</t>
  </si>
  <si>
    <t>《本溪市2024年巩固拓展脱贫攻坚成果农村危房改造工作实施方案》</t>
  </si>
  <si>
    <t xml:space="preserve">1.高台子街道3户居民进行改造
2.卧龙街道3户居民进行改造
3.房屋专业机构鉴定费用每户1500元
</t>
  </si>
  <si>
    <t>农村道路建设工程</t>
  </si>
  <si>
    <t>向区政府申请农村道路维修维护请示文件</t>
  </si>
  <si>
    <t>1：对已建成乡级公路和村级公路进行维修维护，包括路面翻浆、坑槽、灌缝、路基修整、破损、桥涵隧小型维修、沿线附属设施维修完善、村屯路段整治、沉陷、井盖等。
2：司机工资及保险（6万元）                             3、交通生产车辆2台（辽ECU110,除雪铲车），燃油费、保险、维修等4.8万元。</t>
  </si>
  <si>
    <t>城市防洪度汛经费</t>
  </si>
  <si>
    <t>城市防洪防汛应急工作预案</t>
  </si>
  <si>
    <t>购买、发放防汛应急物资，发放防汛期间值班人员补助</t>
  </si>
  <si>
    <t>感应灯维修</t>
  </si>
  <si>
    <t>本溪市明山区人民政府办公室会议纪要第11期</t>
  </si>
  <si>
    <t>会议议定，感应灯维修由明山区住建局牵头，依法依规委托第三方企业管理我区感应灯维修工作</t>
  </si>
  <si>
    <t>体育街安置用房取暖费</t>
  </si>
  <si>
    <t>本明城{2018}81号关于为体育街1#、4#楼进行供暖的请示函</t>
  </si>
  <si>
    <t>2018年区政府委托明山区住建局负责管理体育街安置用房，取暖费由明山区住建局承担。</t>
  </si>
  <si>
    <t>“十一”期间挂国旗工程</t>
  </si>
  <si>
    <t>本溪市城市运行服务中心文件</t>
  </si>
  <si>
    <t>为迎接国庆，根据市政府迎接国庆工作安排，本溪市城市运行服务中心将组织各城区在我市市区主干路沿路灯杆开展悬挂国旗活动。明山区住建局依据本溪市城市运行服务中心文件中“迎十一国庆悬挂国旗任务路段分工”，在规定路段两侧路灯杆上悬挂国旗。</t>
  </si>
  <si>
    <t>垃圾代运收费人员经费</t>
  </si>
  <si>
    <t>收费返还</t>
  </si>
  <si>
    <t>劳务派遣人员10人，工资286970元/年，单位缴纳保险129627元/年，大额医疗保险540元/年，合计417137元/年。</t>
  </si>
  <si>
    <t>局机关合同工工资</t>
  </si>
  <si>
    <t>劳动合同法</t>
  </si>
  <si>
    <t>1.基本工资12万元；2.养老保险3.3万元；3.工伤保险0.19万元；4.失业保险0.11万元；5.医疗保险1.52万元6.加班费2.3万元；7.2024年公配保险差额0.14万元。</t>
  </si>
  <si>
    <t>小华山市场人员经费</t>
  </si>
  <si>
    <t>小华山市场劳务派遣人员6人，工资201600元/年，单位缴纳保险金额77776元/年，大额医疗保险324元/年，合计279700元/年。</t>
  </si>
  <si>
    <t>信访资金</t>
  </si>
  <si>
    <t>明山区信访工作联席会议纪要</t>
  </si>
  <si>
    <t>2024年本溪市最低生活保障746*12=8952，考虑明年最低生活保障上调因素，预计1万元。伤残抚恤金303*12=3636元</t>
  </si>
  <si>
    <t>小华山市场运行及改造</t>
  </si>
  <si>
    <t>1.小华山市场日常运行;水费平均1600元/月，全年费用共计1.92万元。市场办公室电费平均700元/月，全年费用共0.84万元。市场供暖电费1.5万元/年。以上全年共计需要4.26万元 。                                                           2.市场人员延时加班及误餐补贴费：共1人，平均1000元/月，全年1.2万元                                                         3.市场维修改造费：维修市场摊位150元/平方米，大约10万元。维修路面60元/平方米，大约7万元。市场公厕上下水维修，上下水管材料费2万元，蹲位和便池共3万元。人工费共计45天，600元/天，共2.7万元。新安装市场遮阳棚200元/平方米，大约4.6万元。增设监控设备及加装摄像头，大约7000元。维修改造费合计30万元。</t>
  </si>
  <si>
    <t>机关日常运行后勤保障项目</t>
  </si>
  <si>
    <t>1、档案管理设备：参照各单位档案室建设采购相应设备                                                                  2、办公经费，参照区级在职人员公用经费,参照区级在职人员公用经费。                                                     3、食堂食材，参考区级财政供养人员餐补费用                                                                            4、停车管理设备更新，解决院内停车进出、停放问题                                                                                 5执勤执法服，通过司法考试获取执法证人                                                                                                      6、局机关车辆使用费用，参照区级在编车辆每年的费用2.4万包括维修、保险、加油。</t>
  </si>
  <si>
    <t>1、档案管理设备：档案柜30套，单价1000元/套，共计3万元。                                                                2、办公经费：有配套经费人员每年2000元左右，无配套经费人员100人左右（市级在职、合同人员）共计20万。                           3、食堂食材：食堂就餐人数140人左右，食堂食材采购29.7万元。                                                        4、停车管理设备更新：规划停车位55个、安装出入设备1套、停车桩100个，画停车位10000元/次，停车设备20000元/套，停车桩100元/个，共计4万元  。                                                         5、执勤执法服：购买春、夏俩季执法服装半袖上衣150元/件，夏装裤子220元/件，长袖衬衫150/件，春秋执法服800元/件，合计1320元/套，共计21人2.7万元。                                                      6、局机关车辆使用费用：局机关不在编车辆辽E53012、辽E52906、辽EHD569、辽E75795、辽E75793、辽ECZ830、辽ECU110、辽E18582这8辆车的保险、维修、加油19.2万元。</t>
  </si>
  <si>
    <t>办公楼维修改造</t>
  </si>
  <si>
    <t>当前设备老化严重，年年维修已无法保证正常办公环境</t>
  </si>
  <si>
    <t>办公楼维修改造：水管管线维修1000米、电线更换2000米，墙体墙面维修1000平方米
水暖管线预计50元/米，电线50元/米，墙面维修50元/平方米</t>
  </si>
  <si>
    <t>还老旧小区环境整治工程本息款</t>
  </si>
  <si>
    <t>《本溪市人民政府办公厅关于印发本溪市主城区节能宜居改造项目管理实施方案的通知》（本正办发【2017】55号）</t>
  </si>
  <si>
    <t>还老旧小区环境整治工程本息款1353.58万</t>
  </si>
  <si>
    <t>还以前年度工程欠款</t>
  </si>
  <si>
    <t>根据实际工作需要，对以往年度工程欠款等结算</t>
  </si>
  <si>
    <t>偿还以往年度工程欠款</t>
  </si>
  <si>
    <t>建筑垃圾调配厂项目</t>
  </si>
  <si>
    <t>购置农村道路除雪车</t>
  </si>
  <si>
    <t>明山区农业农村局</t>
  </si>
  <si>
    <t>明山区农产品农药残留快速检测工作实验室</t>
  </si>
  <si>
    <t>《本溪市2023年农产品质量安全监测工作方案》</t>
  </si>
  <si>
    <t>此实验室主要用于开展本地区农产品农药残留快速检测工作</t>
  </si>
  <si>
    <t>明山区农村人居环境建设及农村环境净化整治</t>
  </si>
  <si>
    <t>文件</t>
  </si>
  <si>
    <t>加强明山区农村人居环境建设及农村环境净化整治工作</t>
  </si>
  <si>
    <t>耕地污染</t>
  </si>
  <si>
    <t>区配套</t>
  </si>
  <si>
    <t>信访补贴</t>
  </si>
  <si>
    <t>临时工费用</t>
  </si>
  <si>
    <t>临时工工资（17人）：检疫员4人，防疫员10人，司机1人，文书1人，保洁1人</t>
  </si>
  <si>
    <t>农机牌照设备经费</t>
  </si>
  <si>
    <t>《国务院对确需保留的行政审批项目设定行政许可的决定》</t>
  </si>
  <si>
    <t>拖拉机、联合收割机所有人应当向所在地县级人民政府农业机械化主管部门申请登记。检验合格的，予以登记并核发相应的证书和牌照</t>
  </si>
  <si>
    <t>高标准农田建设项目</t>
  </si>
  <si>
    <t>辽宁省农田建设规划</t>
  </si>
  <si>
    <t>新建及提质改造高标准农田建设项目</t>
  </si>
  <si>
    <t>明山区第三次土壤普查</t>
  </si>
  <si>
    <t>辽宁省第三次土壤普查工作的通知</t>
  </si>
  <si>
    <t>对外采点位化验汇交汇总</t>
  </si>
  <si>
    <t>重大动物疫病防控经费</t>
  </si>
  <si>
    <t>养殖环节病死动物无害化处理资金</t>
  </si>
  <si>
    <t>强制扑杀款</t>
  </si>
  <si>
    <t>养殖业保险</t>
  </si>
  <si>
    <t>养殖业保险费用（区配套）</t>
  </si>
  <si>
    <t>畜产品质量安全经费</t>
  </si>
  <si>
    <t>水产品质量安全经费</t>
  </si>
  <si>
    <t>衔接推进乡村振兴补助区级配套资金</t>
  </si>
  <si>
    <t>预算安排区本级衔接推进乡村振兴补助资金，保持投入力度总体稳定，支持巩固拓展脱贫攻坚成果和推进乡村振兴</t>
  </si>
  <si>
    <t>乡村振兴工作经费</t>
  </si>
  <si>
    <t>推进乡村振兴办公经费，主要用于防返贫监测帮扶排查，档案和宣传资料印发等</t>
  </si>
  <si>
    <t>重大动物免疫疫苗冷链建设</t>
  </si>
  <si>
    <t>网费</t>
  </si>
  <si>
    <t>明山区林业和草原局</t>
  </si>
  <si>
    <t>区林业和草原局</t>
  </si>
  <si>
    <t>林草局办公经费</t>
  </si>
  <si>
    <t>正常工作</t>
  </si>
  <si>
    <t>用于林草局工作运转、业务经费（包括办公室电子政务外网专线、防火墙、办公室wifi、保洁员工资、报纸报刊订阅）</t>
  </si>
  <si>
    <t>森林保险配套资金</t>
  </si>
  <si>
    <t>全区25.8328亩公益林参加森林保险的区配套部分</t>
  </si>
  <si>
    <t>案件鉴定费用</t>
  </si>
  <si>
    <t>为全区林业案件进行技术鉴定</t>
  </si>
  <si>
    <t>森林督查工作经费</t>
  </si>
  <si>
    <t>每年省局工作方案</t>
  </si>
  <si>
    <t>案件调查（内业、外业）</t>
  </si>
  <si>
    <t>林权纠纷仲裁经费</t>
  </si>
  <si>
    <t>森林法</t>
  </si>
  <si>
    <t>代区政府进行林业确权</t>
  </si>
  <si>
    <t>林长制工作经费</t>
  </si>
  <si>
    <t>本溪市各级林长制办公室工作规范（试行）</t>
  </si>
  <si>
    <t>宣传、培训、公示牌更新及维护、配备专门档案柜</t>
  </si>
  <si>
    <t>森林监测</t>
  </si>
  <si>
    <t>林地年度变更调查（内业、外业）、林地一张图年度更新、</t>
  </si>
  <si>
    <t>林地权属确认</t>
  </si>
  <si>
    <t>用于林地权属确认</t>
  </si>
  <si>
    <t>苗圃工资及保险</t>
  </si>
  <si>
    <t>用于支付苗圃人员安置费用包括在职人员工资保险取暖费等</t>
  </si>
  <si>
    <t>记账</t>
  </si>
  <si>
    <t>森林防火工作经费</t>
  </si>
  <si>
    <t>森林防火实施条例</t>
  </si>
  <si>
    <t>用于2025年全区范围内的防火工作，包括设备购置、防火宣传、车辆维护、用油、扑火队意外伤害保险及人员补助等</t>
  </si>
  <si>
    <t>森林消防队工作经费</t>
  </si>
  <si>
    <t>用于2025年森林消防队的工资、补助、伙食费、设备购置、防火宣传、车辆维护、用油、扑火队意外伤害保险及人员补助等</t>
  </si>
  <si>
    <t>林业征占地外业调查</t>
  </si>
  <si>
    <t>林业征占地管理规范</t>
  </si>
  <si>
    <t>外业调查、数据中心工作、</t>
  </si>
  <si>
    <t>野生动物保护</t>
  </si>
  <si>
    <t>用于全区范围内的野生动物保护</t>
  </si>
  <si>
    <t>森林食品监测</t>
  </si>
  <si>
    <t>明山区水利局</t>
  </si>
  <si>
    <t>防汛抗旱经费</t>
  </si>
  <si>
    <t>根据国家防汛储备定额标准50万元；依据《防洪法》100万元</t>
  </si>
  <si>
    <t>用于购买防汛物资、车辆维护、人员补助、应急抢险及应急演练等经费50万元；用于水毁修复工程抢险资金100万元。</t>
  </si>
  <si>
    <t>河长制经费</t>
  </si>
  <si>
    <t>辽宁省河湖长制《条例》、辽宁省、市、区河长制工作条例等；国办2016年12月印发的《关于全面推行河长制的意见》，切实做好我市“一河一策”方案（2021-2023年）的编制工作，按照省水利厅印发《关于切实做好河长制“一河（湖）一策”方案编制工作的通知》（辽河长办〔2020〕17号）；辽宁省河湖长制《条例》、辽宁省、市、区河长制工作条例等；依据《辽宁省河道管理条例》；辽宁省河湖长制《条例》、辽宁省、市、区河长制工作条例等。</t>
  </si>
  <si>
    <t>用于河长制“清四乱”、更换公示牌等经费20万元；用于河湖健康评价，有助于快速辨识问题，及时分析原因，了解河湖真实健康状况经费30万元；用于河道垃圾清理保洁经费30万元。</t>
  </si>
  <si>
    <t>水利事务经费</t>
  </si>
  <si>
    <t>取水许可和水资源费征收管理条例，建设项目水资源论证管理办法，取水口专项整治；辽宁省水土保持条例（辽人常[2020]47号）；小型水库安全管理办法（水安监【2010】200号）；水利部取水口专项整治行动；依据《开发建设项目水土保持方案评审专家管理办法》；依据《中华人民共和国水法》、《中华人民共和国水土保持法》、《中华人民共和国防洪法》等水法规。</t>
  </si>
  <si>
    <t>用于取水口整治、节约用水管理、水法宣传、水资源论证、水资源公报及第三方服务等经费20万元；用于水土流失修复工程经费10万元；用于水土保持方案专家评审费4万元；用于水库日常维护10万元；用于移民档案工作经费1万元；用于水利综合行政执法及安全生产工作经费5万元。</t>
  </si>
  <si>
    <t>农村饮水经费</t>
  </si>
  <si>
    <t>辽宁省农村水利工程管理办法（辽宁省人民政府令第271号）；依据《辽宁省农村饮水安全工程建设及运行管理实施细则》。</t>
  </si>
  <si>
    <t>用于维修维护及水质检测经费50万元；用于农村饮水改造100万元。</t>
  </si>
  <si>
    <t>用于支付代理记账经费1万元</t>
  </si>
  <si>
    <t>明山区工信局2025年预算单位基本支出表</t>
  </si>
  <si>
    <t>明山区工业和信息化局</t>
  </si>
  <si>
    <t>数字化技术改造奖补</t>
  </si>
  <si>
    <t>《本溪市明山区支持工业企业高质量发展专项资金的政策措施》（本明政办发【2023】5号）</t>
  </si>
  <si>
    <t>改造奖补资金</t>
  </si>
  <si>
    <t>支持食品工业高质量发展扶持资金</t>
  </si>
  <si>
    <t>奖补资金</t>
  </si>
  <si>
    <t>三家子监管服务费</t>
  </si>
  <si>
    <t>监管企业服务费</t>
  </si>
  <si>
    <t>国有资产监管费用</t>
  </si>
  <si>
    <t>民爆检查专家费用</t>
  </si>
  <si>
    <t>解决转制企业遗留问题经费</t>
  </si>
  <si>
    <t>信访维稳业务经费</t>
  </si>
  <si>
    <t>解决企业上访问题</t>
  </si>
  <si>
    <t>幼教职教补助</t>
  </si>
  <si>
    <t>明企公司工资及办公经费</t>
  </si>
  <si>
    <t>工资、保险、水电费、取暖费、技校办公楼维系及办公经费</t>
  </si>
  <si>
    <t>劳务派遣工资</t>
  </si>
  <si>
    <t>劳务派遣工作人员工资</t>
  </si>
  <si>
    <t>代账会计</t>
  </si>
  <si>
    <t>代账会计记账</t>
  </si>
  <si>
    <t>明山区应急管理局</t>
  </si>
  <si>
    <t>工矿商贸企业培训</t>
  </si>
  <si>
    <t>根据《安全生产法》第四条，加强从业人员安全生产教育和培训。</t>
  </si>
  <si>
    <t>每年非煤矿山、危化品及工贸企业的安全生产培训</t>
  </si>
  <si>
    <t>安全生产工作经费</t>
  </si>
  <si>
    <t>根据《安全生产法》第八条，加强安全生产基础设施建设和安全生产监管能力建设；根据《关于加强全区值班工作的办公会议纪要》，用于24小时应急值班的值班补助。</t>
  </si>
  <si>
    <t>会议系统、执法设备、办公经费、车辆燃油维修、24小时应急值班人员补贴</t>
  </si>
  <si>
    <t>完善应急预案</t>
  </si>
  <si>
    <t>根据《安全生产法》第八十一条，生产经营单位应制定本单位生产安全事故应急救援预案，与所在地县级以上地方人民政府组织制定的生产安全事故应急救援预案相衔接，并定期组织演练。</t>
  </si>
  <si>
    <t>编制更新全区综合性应急预案、组织实施应急演练</t>
  </si>
  <si>
    <t>安全生产、防灾减灾救灾宣传</t>
  </si>
  <si>
    <t>根据《安全生产法》第十三条，各级政府应采取多种形式加强对安全生产法律、法规、和安全生产知识的宣传。</t>
  </si>
  <si>
    <t>用于全年安全生产宣传，主要是国家应急管理部开展的“安全月”“安全周”“安全生产执法年”和防灾救灾减灾宣传</t>
  </si>
  <si>
    <t>全国应急视频指挥系统</t>
  </si>
  <si>
    <t>根据《安全生产法》第七十九条，国务院应急管理部门牵头建立全国统一的生产安全事故应急救援信息系统。</t>
  </si>
  <si>
    <t>应急指挥视频调度系统和应急指挥信息网建设</t>
  </si>
  <si>
    <t>聘请专家复产验收</t>
  </si>
  <si>
    <t>根据《安全生产法》第六十三条，安全生产监督管理部门对涉及安全生产的事项需要审查批准或者验收的，必须严格依照有关法律、法规和国家标准或者行业标准规定的安全生产条件和程序进行验收审查。</t>
  </si>
  <si>
    <t>每年聘请专家对矿山、尾矿库、危险化学品、高危行业企业进行验收、会诊及隐患排查,聘请第三方进行安全生产评估</t>
  </si>
  <si>
    <t>防汛相关费用</t>
  </si>
  <si>
    <t>根据《本溪市防汛抗旱指挥部关于进一步做好当前防汛工作的通知》，要做好应急处突和抢险救援准备，要备足备齐抢险救援物资，提前落实救援车辆人员。随时调拨物资。</t>
  </si>
  <si>
    <t>用于防汛装备支出、应急装备库维修改造</t>
  </si>
  <si>
    <t>为保障机关运行，切实做好应急管理各项工作，区应急管理局与中智派遣公司签订劳务派遣人员2人。</t>
  </si>
  <si>
    <t>用于临聘人员工资、保险等费用</t>
  </si>
  <si>
    <t>用于第三方记账合同款</t>
  </si>
  <si>
    <t>蓝天救援队补助</t>
  </si>
  <si>
    <t>区长办公会议定事项</t>
  </si>
  <si>
    <t>用于蓝天救援队补助发放</t>
  </si>
  <si>
    <t>徐成威生活补助</t>
  </si>
  <si>
    <t>明山区信访工作联席会议纪要（征求意见稿）第2期 第十八条 部分机关事业单位刑满释放人员达龄后享受养老待遇信访问题</t>
  </si>
  <si>
    <t>用于发放徐成威生活补助</t>
  </si>
  <si>
    <t>明山区工商联</t>
  </si>
  <si>
    <t>明山区工商业联合会</t>
  </si>
  <si>
    <t>机关单位工作运行</t>
  </si>
  <si>
    <t>办公用品购置、会员会议费等机关运行经费</t>
  </si>
  <si>
    <t>团区委</t>
  </si>
  <si>
    <t>青年工作经费</t>
  </si>
  <si>
    <t>关于转发《共青团中央 财政部关于一进步支持和推动共青团基层组织建设和基层工作的意见》的通知（辽团联发〔2012〕31号）提出按照所辖区青年人口总数，以每人每年不少于1元的标准安排团组织工作经费。</t>
  </si>
  <si>
    <t>为团组织履行职责、开展工作提供经费支持。</t>
  </si>
  <si>
    <t>少先队工作和活动经费</t>
  </si>
  <si>
    <t>关于印发《关于构建阶梯式成长激励体系增强少先队员光荣感的指导意见》《关于深入贯彻落实党建带团建、队建加强少先队工作体制机制建设的意见》的通知（中青联发〔2019〕13号）要求，要推动本地区财政单列少先队工作预算，未能单列的要在本级团委工作预算中明确列支，原则上不低于本级团委年度预算安排的25%。</t>
  </si>
  <si>
    <t>为少先队组织开展日常工作和组织特色活动提供经费支持。</t>
  </si>
  <si>
    <t>明山区妇联</t>
  </si>
  <si>
    <t>三八妇女节活动经费、各节点法律宣传</t>
  </si>
  <si>
    <t>三八妇女节活动、节点普法宣传和合普法讲座、家风家教培训、印宣传资料</t>
  </si>
  <si>
    <t>明山区总工会</t>
  </si>
  <si>
    <t>本溪市明山区总工会</t>
  </si>
  <si>
    <t>关工委老科协</t>
  </si>
  <si>
    <t>关工委老科协工资及办公经费</t>
  </si>
  <si>
    <t>新在职职工住院医疗综合互助保障计划（住院+意外+重疾）</t>
  </si>
  <si>
    <t>《中国职工保险互助会职工互助保障管理办法》</t>
  </si>
  <si>
    <t>申领医疗互助金，缓解会员家庭经济困难。</t>
  </si>
  <si>
    <t>明山区法学会</t>
  </si>
  <si>
    <t>《2022年本溪市青年普法志愿者法治文化基层行活动实施方案》（本法会﹝2022﹞16号）、《关于在全市建立推行首席法律咨询专家制度的实施方案》（本法会〔2022〕5号）</t>
  </si>
  <si>
    <t>法治基地建设；法律服务站点建设；聘请首席法律咨询专家开展法治服务；开展法治宣传；论文征集、评选工作；开展法治论坛活动等。</t>
  </si>
  <si>
    <t>明山区科协</t>
  </si>
  <si>
    <t>办公用品购置</t>
  </si>
  <si>
    <t>用于购买科普相关设备</t>
  </si>
  <si>
    <t>明山区残疾人联合会</t>
  </si>
  <si>
    <t>年终一次性奖金（行政、参公）</t>
  </si>
  <si>
    <t>楼外办公大楼维护费</t>
  </si>
  <si>
    <t>工作需要，保障单位运转</t>
  </si>
  <si>
    <t>楼外办公大楼电费、水费、电话费、财政专网费、报刊费、物业费，办公用房维修维护等费用</t>
  </si>
  <si>
    <t>单位在职职工8人，早晨和中午餐费（早餐4+午餐8.5元每天，8个人在编，每个月22天，12个月）</t>
  </si>
  <si>
    <t>临时工（食堂管理员）工资</t>
  </si>
  <si>
    <t>食堂做饭人员保障每天一顿午餐（每月工资2000元。做饭和打扫公共区域卫生）</t>
  </si>
  <si>
    <t>残联代理记账资金</t>
  </si>
  <si>
    <t>明山区高峪街道办事处</t>
  </si>
  <si>
    <t>30112 其他社会保障缴费</t>
  </si>
  <si>
    <t>30109 职业年金缴费</t>
  </si>
  <si>
    <t>高峪办事处信访维稳经费</t>
  </si>
  <si>
    <t>用于维稳</t>
  </si>
  <si>
    <t>高峪办事处防火防汛经费</t>
  </si>
  <si>
    <t>防汛防火和防疫经费</t>
  </si>
  <si>
    <t>高峪办事处临时工工资</t>
  </si>
  <si>
    <t>临时工工资4人</t>
  </si>
  <si>
    <t>高峪办事处计生专干补贴</t>
  </si>
  <si>
    <t>计生专干补贴</t>
  </si>
  <si>
    <t>高峪办事处办公人员伙食费</t>
  </si>
  <si>
    <t>办公人员伙食费</t>
  </si>
  <si>
    <t>高峪办事处创城经费</t>
  </si>
  <si>
    <t>用于创城</t>
  </si>
  <si>
    <t>高峪办事处水费</t>
  </si>
  <si>
    <t>用于办公楼水费缴纳</t>
  </si>
  <si>
    <t>高峪办事处电费</t>
  </si>
  <si>
    <t>用于办公楼电费缴纳</t>
  </si>
  <si>
    <t>高峪街道办事处散体楼小区封闭改造工程款</t>
  </si>
  <si>
    <t>用于支付疫情期间非封闭小区设置围栏施工费用</t>
  </si>
  <si>
    <t>百合新城三期边坡喷锚防护工程款</t>
  </si>
  <si>
    <t>用于支付百合新城三期边坡喷锚防护工程剩余工程款</t>
  </si>
  <si>
    <t>高峪办事处代理记账经费</t>
  </si>
  <si>
    <t>用于支付办事处代理记账费用</t>
  </si>
  <si>
    <t>相关业务经费</t>
  </si>
  <si>
    <t>办事处用于宣传、政法、统战，纪检、武装等工作经费</t>
  </si>
  <si>
    <t>明山区北地办事处</t>
  </si>
  <si>
    <t>用于办事处、社区信访维稳工作</t>
  </si>
  <si>
    <t>办事处人员伙食费</t>
  </si>
  <si>
    <t>临时工工资（4人）</t>
  </si>
  <si>
    <t>聘食堂人员和机关卫生清扫、司机工资及保险</t>
  </si>
  <si>
    <t>创城环境整治经费</t>
  </si>
  <si>
    <t>创城辖区环境清扫、拆违、清运</t>
  </si>
  <si>
    <t>应急防火、防汛</t>
  </si>
  <si>
    <t>辖区内防火防汛</t>
  </si>
  <si>
    <t>征收经费</t>
  </si>
  <si>
    <t>基建大院动迁办公经费</t>
  </si>
  <si>
    <t>水费、电费、燃气费</t>
  </si>
  <si>
    <t>办事处办公楼的水电燃气费</t>
  </si>
  <si>
    <t>办公楼电话费和网费</t>
  </si>
  <si>
    <t>办公楼物业管理费</t>
  </si>
  <si>
    <t>明山街道办事处</t>
  </si>
  <si>
    <t>取暖费</t>
  </si>
  <si>
    <t>防火防汛</t>
  </si>
  <si>
    <t>用于防火防汛工作</t>
  </si>
  <si>
    <t>维稳</t>
  </si>
  <si>
    <t>用于维稳工作</t>
  </si>
  <si>
    <t>用于临时工工资</t>
  </si>
  <si>
    <t>计生工作者补贴</t>
  </si>
  <si>
    <t>用于计生工作者补贴</t>
  </si>
  <si>
    <t>办公人员伙食费（30人）</t>
  </si>
  <si>
    <t>用于办公人员伙食费</t>
  </si>
  <si>
    <t>创城经费</t>
  </si>
  <si>
    <t>用于创城工作</t>
  </si>
  <si>
    <t>水费、电费</t>
  </si>
  <si>
    <t>用于办事处水费开销</t>
  </si>
  <si>
    <t>新明街道办事处</t>
  </si>
  <si>
    <t>30302  退休费</t>
  </si>
  <si>
    <t>30304伤残抚恤金</t>
  </si>
  <si>
    <t>30304死亡抚恤</t>
  </si>
  <si>
    <t>遗嘱生活补助</t>
  </si>
  <si>
    <t>30399  托费</t>
  </si>
  <si>
    <t xml:space="preserve">30208 取暖费 </t>
  </si>
  <si>
    <t>新明街道临时工9人工资（王成文、杨森、陈娟、徐亚丽、王洪英、宫艳慧、房师银、乔兆华、富凤英等月工资13950*12=167400元）</t>
  </si>
  <si>
    <t>税费改革（村级组织运转.离任干部补助）、村办公经费</t>
  </si>
  <si>
    <t>新明街道办事处大峪沟村5名村干部工资（18050*12=216600元）及离任村干部年工资3840元，村级经费2万每年。</t>
  </si>
  <si>
    <t>办公楼内（民政局、退役军人事务局、档案局、关工委、新明街道办事处）工作人员伙食费</t>
  </si>
  <si>
    <t>居民副食补贴</t>
  </si>
  <si>
    <t>新明街道三个社区一个村菜金补贴</t>
  </si>
  <si>
    <t>新明街道计生专干补贴</t>
  </si>
  <si>
    <t>红星谷电费</t>
  </si>
  <si>
    <t>新明街道红星谷辖区供电费及日差设备维护经费</t>
  </si>
  <si>
    <t>东兴天门山经费</t>
  </si>
  <si>
    <t>新明街道东兴天门山相关经费</t>
  </si>
  <si>
    <t>农村环境卫生经费</t>
  </si>
  <si>
    <t>农村环境整治、人居环境、越冬垃圾、秸秆清运资金</t>
  </si>
  <si>
    <t>东兴劳服</t>
  </si>
  <si>
    <t>东兴老服相关经费</t>
  </si>
  <si>
    <t>红星谷保洁经费</t>
  </si>
  <si>
    <t>红星谷雇保洁费</t>
  </si>
  <si>
    <t>办公楼维修</t>
  </si>
  <si>
    <t>机关办公楼日常维护、楼内外自维电路维修维护等</t>
  </si>
  <si>
    <t>创文明城市经费</t>
  </si>
  <si>
    <t>新明街道创文明城市相关费用</t>
  </si>
  <si>
    <t>防火、防汛经费</t>
  </si>
  <si>
    <t>用于抗旱应急等方面工作的支出2130315及防火工作经费</t>
  </si>
  <si>
    <t>各社区信访维稳经费</t>
  </si>
  <si>
    <t>散体住宅楼封闭工程</t>
  </si>
  <si>
    <t>新明街道散体散体住宅楼封闭工程项目及经费支出</t>
  </si>
  <si>
    <t>河道清理经费</t>
  </si>
  <si>
    <t>新明街道辖区村、社区河道清理经费</t>
  </si>
  <si>
    <t>新明街道水费（平均月2000元），包括食堂</t>
  </si>
  <si>
    <t>电话费</t>
  </si>
  <si>
    <t>新明街道电话费（平均月2000元），包括食堂</t>
  </si>
  <si>
    <t>新明街道电费（平均月10000元），包括食堂</t>
  </si>
  <si>
    <t>财政工作业务费</t>
  </si>
  <si>
    <t>代理记账费、财务软件服务费</t>
  </si>
  <si>
    <t>明山区卧龙办事处</t>
  </si>
  <si>
    <t>优秀公务员奖</t>
  </si>
  <si>
    <t>办公用房取暖费</t>
  </si>
  <si>
    <t>卧龙街道临时工工资</t>
  </si>
  <si>
    <t>延续上年</t>
  </si>
  <si>
    <t>预算外人员及长期聘用人员工资工资、保险等费用</t>
  </si>
  <si>
    <t>取暖费(单位)</t>
  </si>
  <si>
    <t>机关楼209999.68+2025年文化街停供费及滞纳61907.35</t>
  </si>
  <si>
    <t>机关办公楼电费</t>
  </si>
  <si>
    <t>机关楼电费324000（平均27000元/月），包括食堂</t>
  </si>
  <si>
    <t>机关办公楼水费</t>
  </si>
  <si>
    <t>机关楼水费36000（平均3000元/月），包括食堂</t>
  </si>
  <si>
    <t>财政事务费</t>
  </si>
  <si>
    <t>代理记账代理费、财务软件服务费</t>
  </si>
  <si>
    <t>卧龙尾矿库闭库工程</t>
  </si>
  <si>
    <t>工程总额413.24万元,已付368.33万元，差44.91万元</t>
  </si>
  <si>
    <t>税费改革（村转移支付款、离任干部补助）</t>
  </si>
  <si>
    <t>1.离任补助4人13440元。2.村级经费，大村3个2.5万/村.年，小村5个2.3万/村.年，办公经费等支出190000元</t>
  </si>
  <si>
    <t>村级运转经费</t>
  </si>
  <si>
    <t>村干部工资106211*12=1274532元</t>
  </si>
  <si>
    <t>卧龙街道办公人员伙食费</t>
  </si>
  <si>
    <t>包括司法、司法矫正、综合执法、林场、矿管中心、林业服务中心、农业农村局、扑火队伙食费（210人*15.5元/天*22天*12个月）</t>
  </si>
  <si>
    <t>机关综合办公楼日常维护、维修费</t>
  </si>
  <si>
    <t>机关办公楼日常维护、更换暖气/窗户（183窗户）、楼内外自维电路维修维护等</t>
  </si>
  <si>
    <t>卧龙街道社区维修改造及搬迁</t>
  </si>
  <si>
    <t>社区维修改造及搬迁费用</t>
  </si>
  <si>
    <t>综合办公楼物业费</t>
  </si>
  <si>
    <t>农村环境整治</t>
  </si>
  <si>
    <t>卧龙街道创城</t>
  </si>
  <si>
    <t>水利防汛、防火经费</t>
  </si>
  <si>
    <t>用于防汛物资购买、辖区河道清理等方面支出</t>
  </si>
  <si>
    <t>卧龙街道保洁员工资</t>
  </si>
  <si>
    <r>
      <rPr>
        <sz val="16"/>
        <color theme="1"/>
        <rFont val="等线"/>
        <charset val="134"/>
        <scheme val="minor"/>
      </rPr>
      <t>卧龙街道保洁员工资</t>
    </r>
    <r>
      <rPr>
        <sz val="16"/>
        <color theme="1"/>
        <rFont val="等线"/>
        <charset val="134"/>
      </rPr>
      <t>（2130707农村综合改革示范试点补助：反应各级财政对农村综合改革示范试点、新型农业社会化服务体系建设等补助支出）</t>
    </r>
  </si>
  <si>
    <t>城乡公共卫生运行维护</t>
  </si>
  <si>
    <t>办事处下辖8个村4个社区环境卫生清理整治（3万/村、社区），城乡社区道路清扫、垃圾清运与处理、公厕建设与维护、园林绿化等方面的支出）</t>
  </si>
  <si>
    <t>机关办公楼网费、电话费</t>
  </si>
  <si>
    <t>用于机关办公楼宽带业务费、电话费</t>
  </si>
  <si>
    <t>信访事务费</t>
  </si>
  <si>
    <t>信访工作经费</t>
  </si>
  <si>
    <t xml:space="preserve">食堂改造 </t>
  </si>
  <si>
    <t>卧龙3#4#5#号楼   供暖线路改造</t>
  </si>
  <si>
    <t>高台子街道办事处</t>
  </si>
  <si>
    <t>30305生活补助</t>
  </si>
  <si>
    <t>1.村级组织运转经费（村干部报酬.离任村干部补助，村级办公经费、党建经费）</t>
  </si>
  <si>
    <t>村级经费（3个大村，11个小村；大村2.5万/年，小村2.3万/年）党建经费3万元/村（应5万，不含市级配套2万）</t>
  </si>
  <si>
    <t>工资216万（48人，18万元/月），离任村干部（26人，9.4万）党建经费42万，办公经费32.8万</t>
  </si>
  <si>
    <t>3.临时工工资</t>
  </si>
  <si>
    <t>10人，2.8万元/月.保险1200元/年</t>
  </si>
  <si>
    <t>4.办公人员伙食费（含临时工及借调）</t>
  </si>
  <si>
    <t>70人（行政20人，事业16人，劳务派遣及其他34人），15.5元/天，261天</t>
  </si>
  <si>
    <t>8.居民副食补贴（赫地菜金）</t>
  </si>
  <si>
    <t>313人，171.6元/人</t>
  </si>
  <si>
    <t>原赫地社区高速公路占地人员副食补贴</t>
  </si>
  <si>
    <t>9.农村公共卫生运行维护</t>
  </si>
  <si>
    <t>农村保洁员工资及垃圾清运车费用 7万元/月</t>
  </si>
  <si>
    <t>10.威宁梁家动迁工作经费</t>
  </si>
  <si>
    <t>威宁、梁家动迁工作经费</t>
  </si>
  <si>
    <t>11.维稳经费</t>
  </si>
  <si>
    <t>办事处及下辖14个村3个社区维稳费用</t>
  </si>
  <si>
    <t>12.防火、防汛经费</t>
  </si>
  <si>
    <t>办事处及下辖14个村3个社区1个赫地一组春季秋季防火费用</t>
  </si>
  <si>
    <t>14.环境卫生清理整治</t>
  </si>
  <si>
    <t>办事处下辖14个村3个社区环境卫生清理整治（含公路铁路周边及河道）</t>
  </si>
  <si>
    <t>17.河长制工作经费</t>
  </si>
  <si>
    <t>办事处下辖14个村3个社区域内53.2公里河道河长制工作费用</t>
  </si>
  <si>
    <t>18.审计、财政工作业务经费</t>
  </si>
  <si>
    <t>局域网及专线运行维护费用、代账会计代理费及审计费</t>
  </si>
  <si>
    <t>20.创城经费</t>
  </si>
  <si>
    <t>办事处及下辖14个村3个社区创城工作经费</t>
  </si>
  <si>
    <t>30107绩效工资</t>
  </si>
  <si>
    <t>牛心台街道办事处</t>
  </si>
  <si>
    <t>对村民委员会和村党支部的补助</t>
  </si>
  <si>
    <t>辽财债管【2024】4号进一步加强村级组织运转经费保障工作的通知</t>
  </si>
  <si>
    <t>1、三村在职村干部12人，一肩挑3人，工资56.9万；2、三村离任正职三届以上1人3840元/人.年，三届2人2880元/人.年，共计0.96万元。3、大村2个2.5万/村.年，小村1个2.3万/村.年，办公经费等支出7.3万元；4、三村共有农村网格员74人，2400元/人.年，共17.76万元。</t>
  </si>
  <si>
    <t>对农村集体经济组织的补助</t>
  </si>
  <si>
    <t>2025年村政经分离后，用于农村集体经济组织、农民合作经济组织、土地承包管理等方面的支出。</t>
  </si>
  <si>
    <t>铁路小区供水并网项目日常运行维护费</t>
  </si>
  <si>
    <t>铁路住宅小区供水并网改造项目日常运行维护等方面支出，包括查表员工资、水表、管路维修维护、水费等。</t>
  </si>
  <si>
    <t>水利防汛抗旱经费</t>
  </si>
  <si>
    <t>用于防汛物资购买、辖区河道清理等方面支出。</t>
  </si>
  <si>
    <t>城管保洁经费</t>
  </si>
  <si>
    <t>农村综合改革，城乡社区道路清扫、垃圾清运及处理、公厕建设与维护、园林绿化等方面支出。</t>
  </si>
  <si>
    <t>闭坑矿山治理恢复工程</t>
  </si>
  <si>
    <t>闭坑矿山修复、治理方面的支出，包括人工费、苗木款、平整场地等支出</t>
  </si>
  <si>
    <t>财务软件服务费，代理记账代理费等。</t>
  </si>
  <si>
    <t>长期聘用人员及临时工经费</t>
  </si>
  <si>
    <t>长期聘用人员及临时工18人，工资、保险等费用。</t>
  </si>
  <si>
    <t>行政、事业、长期聘用人员、临时工、税务动迁等70人及食堂其他支出。</t>
  </si>
  <si>
    <t>机关办公楼日常维护费</t>
  </si>
  <si>
    <t>机关办公楼及食堂维修维护、楼内外自维电路维修维护等支出。</t>
  </si>
  <si>
    <t>机关办公楼水电费、宽带费、电话费</t>
  </si>
  <si>
    <t>机关办公楼算地下食堂部分共5层，建筑面积3331.92平方米，水费3万电费5万、宽带费电话费5万。</t>
  </si>
  <si>
    <t>地区信访稳定工作支出。</t>
  </si>
  <si>
    <t>下牛村地质灾害临时避险租房费</t>
  </si>
  <si>
    <t>下牛村地质灾害临时避险租房费。</t>
  </si>
  <si>
    <t>卧三线占地补偿款</t>
  </si>
  <si>
    <t>2003年卧三线扩建占地补偿款（按年发放）。</t>
  </si>
  <si>
    <t>创建文明城市宣传及辖区环境治理等支出。</t>
  </si>
  <si>
    <t>辖区老旧弃管楼日常维护经费</t>
  </si>
  <si>
    <t>啤酒厂楼4栋，镇政府住宅楼4、教师楼、畜牧楼、农机楼、邮局楼共9栋，上下水维修维护，楼顶防水，电路维修改造，环境卫生清理等支出。</t>
  </si>
  <si>
    <t>农村环境工作经费</t>
  </si>
  <si>
    <t>农村环境保护方面的支出，包括农村环境综合整治，生活垃圾污水处理，农村环境保护宣教等工作支出。</t>
  </si>
  <si>
    <t>“散煤替代”治理项目经费</t>
  </si>
  <si>
    <t>“散煤替代”治理项目工程余款</t>
  </si>
  <si>
    <t>本政办发【2003】26号关于为社区居委会计划生育委员增加岗位津贴的通知</t>
  </si>
  <si>
    <t>2024年、2025年两年补贴</t>
  </si>
  <si>
    <t>公务用车运行费</t>
  </si>
  <si>
    <t>公务用车运行费（用车平台19辆）</t>
  </si>
  <si>
    <t>维修维护费</t>
  </si>
  <si>
    <t>消防、强电、电梯、空调、办公大楼内外维修维护费</t>
  </si>
  <si>
    <t>区政府办公大楼物业管理服务</t>
  </si>
  <si>
    <t>招标合同、采购物业合同</t>
  </si>
  <si>
    <t>两家物业管理服务项目采购预算</t>
  </si>
  <si>
    <t>生活用品</t>
  </si>
  <si>
    <t>日常消耗</t>
  </si>
  <si>
    <t>卫生纸、纸巾、洗手液</t>
  </si>
  <si>
    <t>水电费</t>
  </si>
  <si>
    <t>区政府大楼水电费</t>
  </si>
  <si>
    <t>用餐服务</t>
  </si>
  <si>
    <t>食堂人员工资</t>
  </si>
  <si>
    <t>大楼用餐人员伙食补助费</t>
  </si>
  <si>
    <t>区政府楼内机关事业人员两餐补助</t>
  </si>
  <si>
    <t>区政府办公大楼办公取暖</t>
  </si>
  <si>
    <t>区政府办公楼冬季采暖</t>
  </si>
  <si>
    <t>代记账公司经费</t>
  </si>
  <si>
    <t>代记账服务</t>
  </si>
  <si>
    <t>代记账经费</t>
  </si>
  <si>
    <t>合    计</t>
  </si>
  <si>
    <t>本溪市明山区档案馆</t>
  </si>
  <si>
    <t>退休人员其他公用经费</t>
  </si>
  <si>
    <t>明山区档案馆</t>
  </si>
  <si>
    <t>工作需求</t>
  </si>
  <si>
    <t>数字一体化</t>
  </si>
  <si>
    <t>工作职责</t>
  </si>
  <si>
    <t>档案数字化</t>
  </si>
  <si>
    <t>档案维护</t>
  </si>
  <si>
    <t>案卷日常维护</t>
  </si>
  <si>
    <t>档案馆搬迁改造</t>
  </si>
  <si>
    <t>搬迁改造</t>
  </si>
  <si>
    <t>明山区党群服务中心</t>
  </si>
  <si>
    <t>30288 工会经费</t>
  </si>
  <si>
    <t>中共本溪市明山区委党史研究室</t>
  </si>
  <si>
    <t>《明山年鉴》编纂项目</t>
  </si>
  <si>
    <t>1、《明山年鉴2025》出版、印刷及发行相关费用；
2、《明山年鉴2025》编研过程中临时聘请顾问等人员补助；
3、《明山年鉴2025》编研过程中产生调研、培训费用等费用；
4、《明山年鉴2025》项目文具、纸张、墨盒等耗材费用（高于正常办公用品消耗）；
5、存放《明山年鉴2025》相关稿件档案盒、档案袋费用（高于正常办公用品消耗）</t>
  </si>
  <si>
    <t>党史研究相关费用</t>
  </si>
  <si>
    <t>1、党史研究调研所需费用；
2、党史研究成果印刷、发行费用</t>
  </si>
  <si>
    <t>办公设施经费</t>
  </si>
  <si>
    <t>办公电脑更换、固定资产购置</t>
  </si>
  <si>
    <t>明山区委党校</t>
  </si>
  <si>
    <t>30301离休费</t>
  </si>
  <si>
    <t>离休费</t>
  </si>
  <si>
    <t>护理费</t>
  </si>
  <si>
    <t>离休采暖费</t>
  </si>
  <si>
    <t>中共本溪市明山区委党校</t>
  </si>
  <si>
    <t>培训经费</t>
  </si>
  <si>
    <t>本溪市贯彻落实《中国共产党党校（行政学院）工作条例》若干措施</t>
  </si>
  <si>
    <t xml:space="preserve">委托市委党校开展学制为一个月的培训班经费
</t>
  </si>
  <si>
    <t>1.本溪市贯彻落实《中国共产党党校（行政学院）工作条例》若干措施
2.县级党校（行政学校）班次设置方案（建议稿）</t>
  </si>
  <si>
    <t>1.完成学制为一个月的领导干部和村（社区）干部进修班培训费用
2.科研资政调研经费
3.完成专题研讨班等其他班次培训经费</t>
  </si>
  <si>
    <t>确保党校教学科研、学科建设和行政后勤等各方面工作的需要</t>
  </si>
  <si>
    <t>区里统一标准</t>
  </si>
  <si>
    <t>本溪市明山区疾病预防控制中心</t>
  </si>
  <si>
    <t>50502 商品和服务支出</t>
  </si>
  <si>
    <t>在职人员及临时工伙食费</t>
  </si>
  <si>
    <t>参照历年标准（26+9*10.5*21*12=9.26)</t>
  </si>
  <si>
    <t>按照要求在职人员及临时工伙食费填入项目类</t>
  </si>
  <si>
    <t>临时工工资、保险和劳务派遣人员工资</t>
  </si>
  <si>
    <t>参照历年工资标准(3500*9*12=37.80)</t>
  </si>
  <si>
    <t>按照要求临时工工资、保险和劳务派遣人员工资保险等填入项目类</t>
  </si>
  <si>
    <t>办公楼水费、电费、网费</t>
  </si>
  <si>
    <t>参照历年标准(水费：100*12=1200、电费2200*12=26400、网费1500*12=18000）</t>
  </si>
  <si>
    <t>代理公司记账业务</t>
  </si>
  <si>
    <t>参照历年标准</t>
  </si>
  <si>
    <t>明山区执法大队</t>
  </si>
  <si>
    <t>30208办公取暖费</t>
  </si>
  <si>
    <t>拆违相关工作经费</t>
  </si>
  <si>
    <t>《明山区国民经济和社会发展第十四个规划纲要》</t>
  </si>
  <si>
    <t>根据市区政府城市建设要求，依法拆除辖区内违章建筑</t>
  </si>
  <si>
    <t>保障执法工作正常运行</t>
  </si>
  <si>
    <t>招聘多名临时工，更好完成执法工作</t>
  </si>
  <si>
    <t>创建文明城</t>
  </si>
  <si>
    <t>不定期拆除各项乱搭乱建，沿街整治</t>
  </si>
  <si>
    <t>更好完成市区政府交办的各项工作任务</t>
  </si>
  <si>
    <t>保证工作正常运转</t>
  </si>
  <si>
    <t>双方签订协议</t>
  </si>
  <si>
    <t>本单位没有记账会计，需外聘</t>
  </si>
  <si>
    <t>明山区城乡建设综合服务中心</t>
  </si>
  <si>
    <t>本溪市明山区城乡建设综合服务中心</t>
  </si>
  <si>
    <t>其他建设工程消防验收服务机构采购项目</t>
  </si>
  <si>
    <t>根据工作需要，采用第三方消防验收技术服务机构对辖区内经营性场所消防设计、备案与抽查项目现场的评定。</t>
  </si>
  <si>
    <t>1、民用建筑类工程：1.0元/㎡；
2、工业厂房：1.20元/㎡；
3、单项工程最低收费低于2400元的按2400元计取；
4、政府指派如确权类等项工作，按专家实际工作前2小时按300元计算，超出部分按100元/小时计算，且不高于800元/天。
5、同一项目乙方第一次出据有效的验收意见，按全额计取服务费；由于验收未合格再次申报，乙方第二次提供服务出据有效的验收意见，按50%计取服务费；同一项目由于验收不合格多次申报，乙方多次提供服务，不再计取服务费。
6、对上年度申报尚未现场验收的项目，服务费计取办法按上一条方式结算；对已经出据有效验收意见的项目，乙方提供服务出据有效的验收意见，按50%计取服务费；同一项目由于验收不合格再次或多次申报，乙方多次提供服务，不再计取服务费。
全年服务费总价不高于22.2万元，即低于22.2万元按实际计取，高于22.2万元按22.2万元计取支取。</t>
  </si>
  <si>
    <t>卧龙（牛心台）污水处理厂运行费</t>
  </si>
  <si>
    <t>根据明山区委区政府、现行环保督察工作要求，对卧龙及牛心台地区生活污水进行系统化、标准化处理。</t>
  </si>
  <si>
    <t>污水处理厂运行费270万元</t>
  </si>
  <si>
    <t>卧龙（牛心台）污水处理厂运行费、基础设施和管网维修改造费</t>
  </si>
  <si>
    <t>1、突发状况维持运转药剂及材料费40万；2、在线监测运维费28万元；3、第三方监测费5万元；4、在线监测第三方比对费10万元；5、设备维修改造261万（包括调节池130万元1座；事故池90万元1座；总磷、总氮在线监测设备10万元；生化池溶解氧仪2台一共6万元；实验室设备5万元；设备维修预备费20万元）；6、院内基础环境提升改造35万元（包括厂房内部设施5万元；厂区监控、路灯、路面铺设及污泥间提升改造30万元）；7、巡线人工费18万元（共4人，工资3万元/人/年，保险1.35万元/人/年，劳动保护及工具费0.15万元/人/年）；8、管网维修预备费20万。</t>
  </si>
  <si>
    <t>高台子污水处理厂运行费、基础设施和管网维修改造费</t>
  </si>
  <si>
    <t>根据本溪市政府办公会议纪要、明山区委区政府工作要求，对高台子地区生活污水进行系统化、标准化处理。</t>
  </si>
  <si>
    <t>1、污水处理厂运行费288万元；2、突发状况维持运转药剂及材料费20万；3、第三方监测费5万元；4、设备维修预备费20万元；5、院内基础环境提升改造25万元（包括厂房内部设施5万元；厂区基础设施20万元）；6、管网维修预备费20万。</t>
  </si>
  <si>
    <t>2025年农村公路维修改造工程</t>
  </si>
  <si>
    <t>2025年省交通厅下发的维修道路文件</t>
  </si>
  <si>
    <t>目标1：完成农村公路维修改造（大中修）计划 6公里，</t>
  </si>
  <si>
    <t>偿还以前工程欠款（城建中心）</t>
  </si>
  <si>
    <t>根据明山区委区政府统一要求及实际工作需要，对以前年度工程欠款相关经费进行合理申请</t>
  </si>
  <si>
    <t>偿还以前年度工程欠款。</t>
  </si>
  <si>
    <t>本溪市明泰建设有限责任公司</t>
  </si>
  <si>
    <t>圆通辽东物流产业园场地平整、围墙维修、中石油加气加油站场地平整工程</t>
  </si>
  <si>
    <t>推进圆通物流项目落地，完成土地出让、场地平整任务</t>
  </si>
  <si>
    <t>圆通辽东物流产业园项目位于明山区汽车园A区，北邻明山区汽车园A区①号地块，东临规划道路，西、南临现状住宅。规划用地面积2.72公顷，建筑用地面积2.10公顷，需平整的场地面积约2.8万平方米，运距约5公里，实方土量2.5万立方米、虚方土量约3.5万立方米。</t>
  </si>
  <si>
    <t>太子河新城警民路道路建设工程</t>
  </si>
  <si>
    <t>待立项</t>
  </si>
  <si>
    <t>主要包括道路工程、排水工程、照明工程、绿化工程、交通工程。起点为威宁大街，终点为梁山大街。</t>
  </si>
  <si>
    <t>威宁大街街边设施带工程（公安局段及附属高中段）</t>
  </si>
  <si>
    <t>道路工程、照明工程、景观工程，其中公安楼段新建车行道221m，车行道补强 497 ㎡，新建人行道674㎡，两处排风口加盖，新建高杆灯2组;附属中学段改造面积2833.2m，含绿化面积2067.1 m，花岗岩铺装766.1m，树池7座，界石342m，花池坐凳27m，成品坐凳16个，景观亭1座，分类果皮箱1组。</t>
  </si>
  <si>
    <t>明山区土地房屋搬迁服务中心</t>
  </si>
  <si>
    <t xml:space="preserve"> 合同工、临时工工资及保险</t>
  </si>
  <si>
    <t>招聘方案</t>
  </si>
  <si>
    <t>临时工9人、合同工16人工资、保险等</t>
  </si>
  <si>
    <t>基建大院项目</t>
  </si>
  <si>
    <t>《本溪市国有土地上房屋征收与补偿办法》159号第二十八条</t>
  </si>
  <si>
    <t>123户未签协议</t>
  </si>
  <si>
    <t>项目工作经费</t>
  </si>
  <si>
    <t>动迁项目</t>
  </si>
  <si>
    <t>项目评估、审计、测绘等</t>
  </si>
  <si>
    <t>剩余部分项目动迁补偿款</t>
  </si>
  <si>
    <t>动迁补偿方案</t>
  </si>
  <si>
    <t>峪北社区街棚改项目928.8万，红砖巷棚改项目，房票鉴定部分449万，威宁村人头费600万，威宁村智诚路补偿款214万，龙山泉啤酒厂项目补偿款9779万，奥迪奔驰4S店项目黑色金属补偿款600万，金域蓝湾未签协议中35户胜诉1432万，24户欠款685.8万，育民火炕楼项目补偿款1300万，天门山项目补偿款8000万，</t>
  </si>
  <si>
    <t>棚改项目</t>
  </si>
  <si>
    <t>债务文件</t>
  </si>
  <si>
    <t>涉及棚改债务</t>
  </si>
  <si>
    <t xml:space="preserve"> </t>
  </si>
  <si>
    <t>明山区林业服务中心</t>
  </si>
  <si>
    <t>无</t>
  </si>
  <si>
    <t>明山区妇幼保健计划生育服务中心</t>
  </si>
  <si>
    <t>30228工会会费</t>
  </si>
  <si>
    <t>30208 办公取暖费</t>
  </si>
  <si>
    <t>临时工资及保险</t>
  </si>
  <si>
    <t>参照历年工资表</t>
  </si>
  <si>
    <t>按照财政要求临时工资及保险填入项目类</t>
  </si>
  <si>
    <t>会计代记账费</t>
  </si>
  <si>
    <t>按照财政要求贷记帐费填入项目类</t>
  </si>
  <si>
    <t>按照财政要求在职人员及临时伙食费填入项目类</t>
  </si>
  <si>
    <t>本溪太子河经济开发区管理委员会</t>
  </si>
  <si>
    <t>太子河新城招商经费</t>
  </si>
  <si>
    <t>招商</t>
  </si>
  <si>
    <t>招商引资招待费</t>
  </si>
  <si>
    <t>区域评估、环评费</t>
  </si>
  <si>
    <t>明山区区域评估、环评</t>
  </si>
  <si>
    <t>规划编制费</t>
  </si>
  <si>
    <t>城乡规划、产业规划</t>
  </si>
  <si>
    <t>专家评审费</t>
  </si>
  <si>
    <t>专项工作需要专家评审</t>
  </si>
  <si>
    <t>园区管理维护建设费</t>
  </si>
  <si>
    <t>园区建设</t>
  </si>
  <si>
    <t>合同工、临时工工资保险等</t>
  </si>
  <si>
    <t>招商引资办公用车</t>
  </si>
  <si>
    <t>省奖补资金工作需要</t>
  </si>
  <si>
    <t>本溪市高级中学附属学校</t>
  </si>
  <si>
    <t>本溪市高中附属学校</t>
  </si>
  <si>
    <t>建设工程</t>
  </si>
  <si>
    <t>专项</t>
  </si>
  <si>
    <t>体育场看台建设工程、篮球场亮化工程、教学楼连廊封闭建设工程、卫生间洗手盆电池更改、日常维修、中小学体育场搭建领操台、中小学门口铺装彩色塑胶地面等</t>
  </si>
  <si>
    <t>高中附属学校物业费</t>
  </si>
  <si>
    <t>物业费</t>
  </si>
  <si>
    <t>校园文化建设</t>
  </si>
  <si>
    <t>小初高校园文化建设、校园绿化养护、盆栽花卉等</t>
  </si>
  <si>
    <t>专家薪资</t>
  </si>
  <si>
    <t>明山区联丰小学</t>
  </si>
  <si>
    <t>保安工资</t>
  </si>
  <si>
    <t>其他</t>
  </si>
  <si>
    <t>保障校园安全</t>
  </si>
  <si>
    <t>校园维修款</t>
  </si>
  <si>
    <t>保障学校正常运转</t>
  </si>
  <si>
    <t>明山区联丰欧校</t>
  </si>
  <si>
    <t>联丰欧校</t>
  </si>
  <si>
    <t>日常维修</t>
  </si>
  <si>
    <t>专项改造</t>
  </si>
  <si>
    <t>日常维修维护</t>
  </si>
  <si>
    <t>劳务费</t>
  </si>
  <si>
    <t>联丰东校一部</t>
  </si>
  <si>
    <t>本溪市明山区联丰小学东校区一部</t>
  </si>
  <si>
    <t>联丰东校二部</t>
  </si>
  <si>
    <t>二、商品服务支出</t>
  </si>
  <si>
    <t>30128 岗位津贴</t>
  </si>
  <si>
    <t>三、对个人和家庭的补助</t>
  </si>
  <si>
    <t>明山区联丰小学东校区二部</t>
  </si>
  <si>
    <t>明山区联丰幼儿园</t>
  </si>
  <si>
    <t>东胜小学维修</t>
  </si>
  <si>
    <t>校园维修改造</t>
  </si>
  <si>
    <t>购买桌椅</t>
  </si>
  <si>
    <t>为学生更换桌椅</t>
  </si>
  <si>
    <t>30111绩效工资</t>
  </si>
  <si>
    <t>无项目</t>
  </si>
  <si>
    <t>本溪市明山区实验小学</t>
  </si>
  <si>
    <t>实验小学维修改造</t>
  </si>
  <si>
    <t>保证学校正常运行</t>
  </si>
  <si>
    <t>校园维修</t>
  </si>
  <si>
    <t>主分校保安工资</t>
  </si>
  <si>
    <t>明山区高台子学校</t>
  </si>
  <si>
    <t>更换校车</t>
  </si>
  <si>
    <t>校车使用年限</t>
  </si>
  <si>
    <t>高台子学校现有校车4台，除1辆新车外，其余3台均为2012年购买，车龄12年，已有安全隐患</t>
  </si>
  <si>
    <t>学校教室门破损，教室地面破损严重，有安全隐患</t>
  </si>
  <si>
    <t>校车保险</t>
  </si>
  <si>
    <t>4辆校车保险</t>
  </si>
  <si>
    <t>校车用油</t>
  </si>
  <si>
    <t>4辆校车用油</t>
  </si>
  <si>
    <t>校车维修</t>
  </si>
  <si>
    <t>4辆校车维修</t>
  </si>
  <si>
    <t>课后看护补助</t>
  </si>
  <si>
    <t>市教育局2019.79号文件，小学低于270人，中学低于150人，按每小时3块进行补贴</t>
  </si>
  <si>
    <t>课后服务经费</t>
  </si>
  <si>
    <t>明山区卧龙中心小学</t>
  </si>
  <si>
    <t>课后服务补助</t>
  </si>
  <si>
    <t>卧龙中心小学保安工资</t>
  </si>
  <si>
    <t>卧龙中心小学日常维修改造</t>
  </si>
  <si>
    <t>明山区牛心台中心校</t>
  </si>
  <si>
    <t>30307伤残人员抚恤金</t>
  </si>
  <si>
    <t>30308遗属生活补助</t>
  </si>
  <si>
    <t>明山区牛心台中小学</t>
  </si>
  <si>
    <t>日常经费</t>
  </si>
  <si>
    <t>学校维修维护</t>
  </si>
  <si>
    <t>本溪市育智学校</t>
  </si>
  <si>
    <t>30308 遗属生活补助</t>
  </si>
  <si>
    <t>维修经费</t>
  </si>
  <si>
    <t>本溪香梅学校</t>
  </si>
  <si>
    <t>30399托费</t>
  </si>
  <si>
    <t>本溪香梅学校素质教育基地</t>
  </si>
  <si>
    <t>学校正常运转需要</t>
  </si>
  <si>
    <t>素质教育基地经费</t>
  </si>
  <si>
    <t>素质教育</t>
  </si>
  <si>
    <t>明山区春明小学</t>
  </si>
  <si>
    <t>2025年财政支出预算表（直接列支部分）</t>
  </si>
  <si>
    <t xml:space="preserve">                单位：万元</t>
  </si>
  <si>
    <t>编码</t>
  </si>
  <si>
    <t>使用单位</t>
  </si>
  <si>
    <t>2025年预算安排</t>
  </si>
  <si>
    <t>税务局</t>
  </si>
  <si>
    <t>税务经费</t>
  </si>
  <si>
    <t>明山公安分局</t>
  </si>
  <si>
    <t>辅警工资及安保经费</t>
  </si>
  <si>
    <t>财政局</t>
  </si>
  <si>
    <t>退休人员工资财政补助</t>
  </si>
  <si>
    <t>债务付息</t>
  </si>
  <si>
    <t>城乡居民基本医疗保险</t>
  </si>
  <si>
    <t>城乡医疗救助补助</t>
  </si>
  <si>
    <t>公务员补充医疗保险</t>
  </si>
  <si>
    <t>预备费</t>
  </si>
  <si>
    <t>专项债券付息(政府性基金）</t>
  </si>
  <si>
    <t>土地增收成本支出(政府性基金）</t>
  </si>
  <si>
    <t>环保局</t>
  </si>
  <si>
    <t>环保工作业务经费</t>
  </si>
  <si>
    <t>重点生态功能区县域环境治理监测、环境执法监测、信访及日常监测经费</t>
  </si>
  <si>
    <t>污染防治攻坚战经费</t>
  </si>
  <si>
    <t>消防救援大队</t>
  </si>
  <si>
    <t>消防业务经费</t>
  </si>
  <si>
    <t>代列预算支出合计</t>
  </si>
</sst>
</file>

<file path=xl/styles.xml><?xml version="1.0" encoding="utf-8"?>
<styleSheet xmlns="http://schemas.openxmlformats.org/spreadsheetml/2006/main">
  <numFmts count="10">
    <numFmt numFmtId="176" formatCode="0.00_ "/>
    <numFmt numFmtId="41" formatCode="_ * #,##0_ ;_ * \-#,##0_ ;_ * &quot;-&quot;_ ;_ @_ "/>
    <numFmt numFmtId="42" formatCode="_ &quot;￥&quot;* #,##0_ ;_ &quot;￥&quot;* \-#,##0_ ;_ &quot;￥&quot;* &quot;-&quot;_ ;_ @_ "/>
    <numFmt numFmtId="43" formatCode="_ * #,##0.00_ ;_ * \-#,##0.00_ ;_ * &quot;-&quot;??_ ;_ @_ "/>
    <numFmt numFmtId="177" formatCode="#,##0.00_ "/>
    <numFmt numFmtId="44" formatCode="_ &quot;￥&quot;* #,##0.00_ ;_ &quot;￥&quot;* \-#,##0.00_ ;_ &quot;￥&quot;* &quot;-&quot;??_ ;_ @_ "/>
    <numFmt numFmtId="7" formatCode="&quot;￥&quot;#,##0.00;&quot;￥&quot;\-#,##0.00"/>
    <numFmt numFmtId="178" formatCode="0.00;[Red]0.00"/>
    <numFmt numFmtId="179" formatCode="0.00_);[Red]\(0.00\)"/>
    <numFmt numFmtId="180" formatCode="0.0_ "/>
  </numFmts>
  <fonts count="96">
    <font>
      <sz val="11"/>
      <color indexed="8"/>
      <name val="等线"/>
      <charset val="134"/>
      <scheme val="minor"/>
    </font>
    <font>
      <sz val="12"/>
      <name val="宋体"/>
      <charset val="134"/>
    </font>
    <font>
      <sz val="26"/>
      <name val="黑体"/>
      <charset val="134"/>
    </font>
    <font>
      <sz val="24"/>
      <name val="黑体"/>
      <charset val="134"/>
    </font>
    <font>
      <sz val="12"/>
      <name val="黑体"/>
      <charset val="134"/>
    </font>
    <font>
      <b/>
      <sz val="20"/>
      <name val="黑体"/>
      <charset val="134"/>
    </font>
    <font>
      <sz val="16"/>
      <name val="宋体"/>
      <charset val="134"/>
    </font>
    <font>
      <sz val="20"/>
      <name val="黑体"/>
      <charset val="134"/>
    </font>
    <font>
      <b/>
      <sz val="26"/>
      <color indexed="8"/>
      <name val="等线"/>
      <charset val="134"/>
      <scheme val="minor"/>
    </font>
    <font>
      <b/>
      <sz val="28"/>
      <color indexed="8"/>
      <name val="等线"/>
      <charset val="134"/>
      <scheme val="minor"/>
    </font>
    <font>
      <b/>
      <sz val="20"/>
      <name val="微软雅黑"/>
      <charset val="134"/>
    </font>
    <font>
      <sz val="16"/>
      <name val="SimSun"/>
      <charset val="134"/>
    </font>
    <font>
      <b/>
      <sz val="16"/>
      <name val="宋体"/>
      <charset val="134"/>
    </font>
    <font>
      <sz val="16"/>
      <color rgb="FF000000"/>
      <name val="宋体"/>
      <charset val="134"/>
    </font>
    <font>
      <sz val="16"/>
      <color indexed="8"/>
      <name val="等线"/>
      <charset val="134"/>
      <scheme val="minor"/>
    </font>
    <font>
      <sz val="12"/>
      <color indexed="8"/>
      <name val="等线"/>
      <charset val="134"/>
      <scheme val="minor"/>
    </font>
    <font>
      <sz val="11"/>
      <name val="宋体"/>
      <charset val="134"/>
    </font>
    <font>
      <b/>
      <sz val="20"/>
      <color indexed="8"/>
      <name val="等线"/>
      <charset val="134"/>
      <scheme val="minor"/>
    </font>
    <font>
      <b/>
      <sz val="20"/>
      <name val="宋体"/>
      <charset val="134"/>
    </font>
    <font>
      <b/>
      <sz val="20"/>
      <name val="SimSun"/>
      <charset val="134"/>
    </font>
    <font>
      <b/>
      <sz val="16"/>
      <name val="SimSun"/>
      <charset val="134"/>
    </font>
    <font>
      <b/>
      <sz val="11"/>
      <color indexed="8"/>
      <name val="等线"/>
      <charset val="134"/>
      <scheme val="minor"/>
    </font>
    <font>
      <sz val="11"/>
      <name val="SimSun"/>
      <charset val="134"/>
    </font>
    <font>
      <sz val="16"/>
      <color indexed="8"/>
      <name val="思源黑体"/>
      <charset val="134"/>
    </font>
    <font>
      <b/>
      <sz val="16"/>
      <color indexed="8"/>
      <name val="等线"/>
      <charset val="134"/>
      <scheme val="minor"/>
    </font>
    <font>
      <sz val="16"/>
      <name val="等线"/>
      <charset val="134"/>
    </font>
    <font>
      <b/>
      <sz val="20"/>
      <color indexed="8"/>
      <name val="等线"/>
      <charset val="134"/>
    </font>
    <font>
      <sz val="16"/>
      <color indexed="8"/>
      <name val="等线"/>
      <charset val="134"/>
    </font>
    <font>
      <b/>
      <sz val="20"/>
      <color rgb="FF000000"/>
      <name val="宋体"/>
      <charset val="134"/>
    </font>
    <font>
      <sz val="12"/>
      <name val="SimSun"/>
      <charset val="134"/>
    </font>
    <font>
      <b/>
      <sz val="18"/>
      <name val="SimSun"/>
      <charset val="134"/>
    </font>
    <font>
      <sz val="18"/>
      <name val="SimSun"/>
      <charset val="134"/>
    </font>
    <font>
      <sz val="16"/>
      <color theme="1"/>
      <name val="等线"/>
      <charset val="134"/>
      <scheme val="minor"/>
    </font>
    <font>
      <sz val="16"/>
      <color indexed="8"/>
      <name val="方正仿宋简体"/>
      <charset val="134"/>
    </font>
    <font>
      <b/>
      <sz val="20"/>
      <color indexed="8"/>
      <name val="方正仿宋简体"/>
      <charset val="134"/>
    </font>
    <font>
      <sz val="10"/>
      <color indexed="8"/>
      <name val="等线"/>
      <charset val="134"/>
      <scheme val="minor"/>
    </font>
    <font>
      <sz val="9"/>
      <color indexed="8"/>
      <name val="等线"/>
      <charset val="134"/>
      <scheme val="minor"/>
    </font>
    <font>
      <sz val="8"/>
      <color indexed="8"/>
      <name val="等线"/>
      <charset val="134"/>
      <scheme val="minor"/>
    </font>
    <font>
      <sz val="16"/>
      <color rgb="FF333333"/>
      <name val="宋体"/>
      <charset val="134"/>
    </font>
    <font>
      <sz val="11"/>
      <color theme="1"/>
      <name val="等线"/>
      <charset val="134"/>
      <scheme val="minor"/>
    </font>
    <font>
      <b/>
      <sz val="26"/>
      <name val="等线"/>
      <charset val="134"/>
      <scheme val="minor"/>
    </font>
    <font>
      <b/>
      <sz val="18"/>
      <color indexed="8"/>
      <name val="等线"/>
      <charset val="134"/>
      <scheme val="minor"/>
    </font>
    <font>
      <b/>
      <sz val="16"/>
      <color rgb="FF000000"/>
      <name val="等线"/>
      <charset val="134"/>
      <scheme val="minor"/>
    </font>
    <font>
      <sz val="28"/>
      <color indexed="8"/>
      <name val="等线"/>
      <charset val="134"/>
      <scheme val="minor"/>
    </font>
    <font>
      <sz val="16"/>
      <color indexed="8"/>
      <name val="宋体"/>
      <charset val="134"/>
    </font>
    <font>
      <sz val="16"/>
      <name val="等线"/>
      <charset val="134"/>
      <scheme val="minor"/>
    </font>
    <font>
      <sz val="6"/>
      <color indexed="8"/>
      <name val="等线"/>
      <charset val="134"/>
      <scheme val="minor"/>
    </font>
    <font>
      <b/>
      <sz val="26"/>
      <color rgb="FF000000"/>
      <name val="等线"/>
      <charset val="134"/>
      <scheme val="minor"/>
    </font>
    <font>
      <sz val="16"/>
      <color theme="1"/>
      <name val="宋体"/>
      <charset val="134"/>
    </font>
    <font>
      <b/>
      <sz val="20"/>
      <color theme="1"/>
      <name val="宋体"/>
      <charset val="134"/>
    </font>
    <font>
      <b/>
      <sz val="20"/>
      <color theme="1"/>
      <name val="等线"/>
      <charset val="134"/>
      <scheme val="minor"/>
    </font>
    <font>
      <sz val="16"/>
      <color theme="1"/>
      <name val="SimSun"/>
      <charset val="134"/>
    </font>
    <font>
      <b/>
      <sz val="20"/>
      <color indexed="8"/>
      <name val="宋体"/>
      <charset val="134"/>
    </font>
    <font>
      <sz val="10"/>
      <name val="SimSun"/>
      <charset val="134"/>
    </font>
    <font>
      <sz val="16"/>
      <color rgb="FF000000"/>
      <name val="SimSun"/>
      <charset val="134"/>
    </font>
    <font>
      <sz val="14"/>
      <color indexed="8"/>
      <name val="等线"/>
      <charset val="134"/>
      <scheme val="minor"/>
    </font>
    <font>
      <b/>
      <sz val="14"/>
      <color indexed="8"/>
      <name val="等线"/>
      <charset val="134"/>
      <scheme val="minor"/>
    </font>
    <font>
      <sz val="11"/>
      <name val="等线"/>
      <charset val="134"/>
      <scheme val="minor"/>
    </font>
    <font>
      <b/>
      <sz val="28"/>
      <name val="等线"/>
      <charset val="134"/>
      <scheme val="minor"/>
    </font>
    <font>
      <sz val="12"/>
      <name val="等线"/>
      <charset val="134"/>
      <scheme val="minor"/>
    </font>
    <font>
      <b/>
      <sz val="20"/>
      <name val="等线"/>
      <charset val="134"/>
      <scheme val="minor"/>
    </font>
    <font>
      <sz val="16"/>
      <color rgb="FF595959"/>
      <name val="宋体"/>
      <charset val="134"/>
    </font>
    <font>
      <sz val="16"/>
      <name val="方正仿宋简体"/>
      <charset val="134"/>
    </font>
    <font>
      <sz val="14"/>
      <name val="仿宋_GB2312"/>
      <charset val="134"/>
    </font>
    <font>
      <sz val="14"/>
      <name val="等线"/>
      <charset val="134"/>
      <scheme val="minor"/>
    </font>
    <font>
      <sz val="14"/>
      <color indexed="8"/>
      <name val="仿宋_GB2312"/>
      <charset val="134"/>
    </font>
    <font>
      <b/>
      <sz val="26"/>
      <name val="黑体"/>
      <charset val="134"/>
    </font>
    <font>
      <b/>
      <sz val="28"/>
      <name val="黑体"/>
      <charset val="134"/>
    </font>
    <font>
      <b/>
      <sz val="18"/>
      <color indexed="8"/>
      <name val="宋体"/>
      <charset val="134"/>
    </font>
    <font>
      <u/>
      <sz val="11"/>
      <color rgb="FF800080"/>
      <name val="等线"/>
      <charset val="134"/>
      <scheme val="minor"/>
    </font>
    <font>
      <sz val="14"/>
      <color theme="1"/>
      <name val="等线"/>
      <charset val="134"/>
      <scheme val="minor"/>
    </font>
    <font>
      <u/>
      <sz val="11"/>
      <color rgb="FF0000FF"/>
      <name val="等线"/>
      <charset val="134"/>
      <scheme val="minor"/>
    </font>
    <font>
      <b/>
      <sz val="18"/>
      <name val="等线"/>
      <charset val="134"/>
      <scheme val="minor"/>
    </font>
    <font>
      <sz val="18"/>
      <name val="仿宋_GB2312"/>
      <charset val="134"/>
    </font>
    <font>
      <sz val="18"/>
      <name val="等线"/>
      <charset val="134"/>
      <scheme val="minor"/>
    </font>
    <font>
      <sz val="11"/>
      <color theme="0"/>
      <name val="等线"/>
      <charset val="0"/>
      <scheme val="minor"/>
    </font>
    <font>
      <sz val="11"/>
      <color theme="1"/>
      <name val="等线"/>
      <charset val="0"/>
      <scheme val="minor"/>
    </font>
    <font>
      <sz val="11"/>
      <color rgb="FF3F3F76"/>
      <name val="等线"/>
      <charset val="0"/>
      <scheme val="minor"/>
    </font>
    <font>
      <b/>
      <sz val="11"/>
      <color theme="3"/>
      <name val="等线"/>
      <charset val="134"/>
      <scheme val="minor"/>
    </font>
    <font>
      <b/>
      <sz val="15"/>
      <color theme="3"/>
      <name val="等线"/>
      <charset val="134"/>
      <scheme val="minor"/>
    </font>
    <font>
      <b/>
      <sz val="18"/>
      <color theme="3"/>
      <name val="等线"/>
      <charset val="134"/>
      <scheme val="minor"/>
    </font>
    <font>
      <i/>
      <sz val="11"/>
      <color rgb="FF7F7F7F"/>
      <name val="等线"/>
      <charset val="0"/>
      <scheme val="minor"/>
    </font>
    <font>
      <b/>
      <sz val="13"/>
      <color theme="3"/>
      <name val="等线"/>
      <charset val="134"/>
      <scheme val="minor"/>
    </font>
    <font>
      <b/>
      <sz val="11"/>
      <color rgb="FF3F3F3F"/>
      <name val="等线"/>
      <charset val="0"/>
      <scheme val="minor"/>
    </font>
    <font>
      <b/>
      <sz val="11"/>
      <color theme="1"/>
      <name val="等线"/>
      <charset val="0"/>
      <scheme val="minor"/>
    </font>
    <font>
      <sz val="11"/>
      <color rgb="FF9C0006"/>
      <name val="等线"/>
      <charset val="0"/>
      <scheme val="minor"/>
    </font>
    <font>
      <u/>
      <sz val="11"/>
      <color rgb="FF800080"/>
      <name val="等线"/>
      <charset val="0"/>
      <scheme val="minor"/>
    </font>
    <font>
      <b/>
      <sz val="11"/>
      <color rgb="FFFFFFFF"/>
      <name val="等线"/>
      <charset val="0"/>
      <scheme val="minor"/>
    </font>
    <font>
      <sz val="11"/>
      <color indexed="8"/>
      <name val="等线"/>
      <charset val="134"/>
    </font>
    <font>
      <sz val="9"/>
      <name val="宋体"/>
      <charset val="134"/>
    </font>
    <font>
      <sz val="11"/>
      <color rgb="FFFA7D00"/>
      <name val="等线"/>
      <charset val="0"/>
      <scheme val="minor"/>
    </font>
    <font>
      <sz val="11"/>
      <color rgb="FFFF0000"/>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sz val="16"/>
      <color theme="1"/>
      <name val="等线"/>
      <charset val="134"/>
    </font>
  </fonts>
  <fills count="3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s>
  <borders count="74">
    <border>
      <left/>
      <right/>
      <top/>
      <bottom/>
      <diagonal/>
    </border>
    <border>
      <left style="thin">
        <color auto="true"/>
      </left>
      <right style="thin">
        <color auto="true"/>
      </right>
      <top style="thin">
        <color auto="true"/>
      </top>
      <bottom style="thin">
        <color auto="true"/>
      </bottom>
      <diagonal/>
    </border>
    <border>
      <left style="medium">
        <color auto="true"/>
      </left>
      <right style="thin">
        <color rgb="FF000000"/>
      </right>
      <top style="thin">
        <color rgb="FF000000"/>
      </top>
      <bottom style="thin">
        <color rgb="FF000000"/>
      </bottom>
      <diagonal/>
    </border>
    <border>
      <left style="medium">
        <color auto="true"/>
      </left>
      <right style="thin">
        <color rgb="FF000000"/>
      </right>
      <top style="medium">
        <color auto="true"/>
      </top>
      <bottom style="thin">
        <color rgb="FF000000"/>
      </bottom>
      <diagonal/>
    </border>
    <border>
      <left style="thin">
        <color rgb="FF000000"/>
      </left>
      <right style="thin">
        <color rgb="FF000000"/>
      </right>
      <top style="medium">
        <color auto="true"/>
      </top>
      <bottom style="thin">
        <color rgb="FF000000"/>
      </bottom>
      <diagonal/>
    </border>
    <border>
      <left style="thin">
        <color rgb="FF000000"/>
      </left>
      <right style="medium">
        <color auto="true"/>
      </right>
      <top style="medium">
        <color auto="true"/>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true"/>
      </right>
      <top style="thin">
        <color rgb="FF000000"/>
      </top>
      <bottom style="thin">
        <color rgb="FF000000"/>
      </bottom>
      <diagonal/>
    </border>
    <border>
      <left style="medium">
        <color auto="true"/>
      </left>
      <right style="thin">
        <color rgb="FF000000"/>
      </right>
      <top style="thin">
        <color rgb="FF000000"/>
      </top>
      <bottom style="medium">
        <color auto="true"/>
      </bottom>
      <diagonal/>
    </border>
    <border>
      <left style="thin">
        <color rgb="FF000000"/>
      </left>
      <right style="thin">
        <color rgb="FF000000"/>
      </right>
      <top style="thin">
        <color rgb="FF000000"/>
      </top>
      <bottom style="medium">
        <color auto="true"/>
      </bottom>
      <diagonal/>
    </border>
    <border>
      <left style="thin">
        <color rgb="FF000000"/>
      </left>
      <right style="medium">
        <color auto="true"/>
      </right>
      <top style="thin">
        <color rgb="FF000000"/>
      </top>
      <bottom style="medium">
        <color auto="true"/>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medium">
        <color auto="true"/>
      </left>
      <right/>
      <top style="thin">
        <color auto="true"/>
      </top>
      <bottom style="medium">
        <color auto="true"/>
      </bottom>
      <diagonal/>
    </border>
    <border>
      <left/>
      <right/>
      <top style="thin">
        <color auto="true"/>
      </top>
      <bottom style="medium">
        <color auto="true"/>
      </bottom>
      <diagonal/>
    </border>
    <border>
      <left style="thin">
        <color auto="true"/>
      </left>
      <right style="medium">
        <color auto="true"/>
      </right>
      <top style="medium">
        <color auto="true"/>
      </top>
      <bottom style="thin">
        <color auto="true"/>
      </bottom>
      <diagonal/>
    </border>
    <border>
      <left style="thin">
        <color auto="true"/>
      </left>
      <right style="medium">
        <color auto="true"/>
      </right>
      <top style="thin">
        <color auto="true"/>
      </top>
      <bottom style="thin">
        <color auto="true"/>
      </bottom>
      <diagonal/>
    </border>
    <border>
      <left/>
      <right style="thin">
        <color auto="true"/>
      </right>
      <top style="thin">
        <color auto="true"/>
      </top>
      <bottom style="medium">
        <color auto="true"/>
      </bottom>
      <diagonal/>
    </border>
    <border>
      <left style="thin">
        <color auto="true"/>
      </left>
      <right style="medium">
        <color auto="true"/>
      </right>
      <top style="thin">
        <color auto="true"/>
      </top>
      <bottom style="medium">
        <color auto="true"/>
      </bottom>
      <diagonal/>
    </border>
    <border>
      <left style="medium">
        <color auto="true"/>
      </left>
      <right style="thin">
        <color auto="true"/>
      </right>
      <top style="thin">
        <color rgb="FF000000"/>
      </top>
      <bottom style="thin">
        <color auto="true"/>
      </bottom>
      <diagonal/>
    </border>
    <border>
      <left style="thin">
        <color auto="true"/>
      </left>
      <right style="thin">
        <color auto="true"/>
      </right>
      <top style="thin">
        <color rgb="FF000000"/>
      </top>
      <bottom style="thin">
        <color auto="true"/>
      </bottom>
      <diagonal/>
    </border>
    <border>
      <left style="thin">
        <color auto="true"/>
      </left>
      <right style="medium">
        <color auto="true"/>
      </right>
      <top style="thin">
        <color rgb="FF000000"/>
      </top>
      <bottom style="thin">
        <color auto="true"/>
      </bottom>
      <diagonal/>
    </border>
    <border>
      <left style="medium">
        <color auto="true"/>
      </left>
      <right style="thin">
        <color auto="true"/>
      </right>
      <top style="thin">
        <color auto="true"/>
      </top>
      <bottom style="medium">
        <color auto="true"/>
      </bottom>
      <diagonal/>
    </border>
    <border>
      <left style="thin">
        <color auto="true"/>
      </left>
      <right style="thin">
        <color auto="true"/>
      </right>
      <top style="thin">
        <color auto="true"/>
      </top>
      <bottom style="medium">
        <color auto="true"/>
      </bottom>
      <diagonal/>
    </border>
    <border>
      <left style="thin">
        <color auto="true"/>
      </left>
      <right style="thin">
        <color rgb="FF000000"/>
      </right>
      <top style="thin">
        <color rgb="FF000000"/>
      </top>
      <bottom style="thin">
        <color auto="true"/>
      </bottom>
      <diagonal/>
    </border>
    <border>
      <left style="thin">
        <color auto="true"/>
      </left>
      <right style="thin">
        <color rgb="FF000000"/>
      </right>
      <top style="thin">
        <color auto="true"/>
      </top>
      <bottom style="thin">
        <color auto="true"/>
      </bottom>
      <diagonal/>
    </border>
    <border>
      <left style="thin">
        <color rgb="FF000000"/>
      </left>
      <right style="medium">
        <color auto="true"/>
      </right>
      <top style="thin">
        <color rgb="FF000000"/>
      </top>
      <bottom/>
      <diagonal/>
    </border>
    <border>
      <left style="thin">
        <color auto="true"/>
      </left>
      <right style="thin">
        <color auto="true"/>
      </right>
      <top style="thin">
        <color auto="true"/>
      </top>
      <bottom style="thin">
        <color rgb="FF000000"/>
      </bottom>
      <diagonal/>
    </border>
    <border>
      <left style="thin">
        <color auto="true"/>
      </left>
      <right style="thin">
        <color rgb="FF000000"/>
      </right>
      <top style="thin">
        <color auto="true"/>
      </top>
      <bottom style="thin">
        <color rgb="FF000000"/>
      </bottom>
      <diagonal/>
    </border>
    <border>
      <left style="thin">
        <color auto="true"/>
      </left>
      <right style="thin">
        <color auto="true"/>
      </right>
      <top style="thin">
        <color rgb="FF000000"/>
      </top>
      <bottom style="medium">
        <color auto="true"/>
      </bottom>
      <diagonal/>
    </border>
    <border>
      <left style="thin">
        <color auto="true"/>
      </left>
      <right style="medium">
        <color auto="true"/>
      </right>
      <top style="thin">
        <color rgb="FF000000"/>
      </top>
      <bottom style="medium">
        <color auto="true"/>
      </bottom>
      <diagonal/>
    </border>
    <border>
      <left style="thin">
        <color rgb="FF000000"/>
      </left>
      <right style="thin">
        <color auto="true"/>
      </right>
      <top style="thin">
        <color rgb="FF000000"/>
      </top>
      <bottom style="thin">
        <color auto="true"/>
      </bottom>
      <diagonal/>
    </border>
    <border>
      <left style="medium">
        <color auto="true"/>
      </left>
      <right style="thin">
        <color rgb="FF000000"/>
      </right>
      <top style="thin">
        <color rgb="FF000000"/>
      </top>
      <bottom/>
      <diagonal/>
    </border>
    <border>
      <left style="thin">
        <color rgb="FF000000"/>
      </left>
      <right style="thin">
        <color auto="true"/>
      </right>
      <top style="thin">
        <color auto="true"/>
      </top>
      <bottom style="thin">
        <color auto="true"/>
      </bottom>
      <diagonal/>
    </border>
    <border>
      <left style="thin">
        <color rgb="FF000000"/>
      </left>
      <right style="thin">
        <color auto="true"/>
      </right>
      <top style="thin">
        <color auto="true"/>
      </top>
      <bottom style="medium">
        <color auto="true"/>
      </bottom>
      <diagonal/>
    </border>
    <border>
      <left style="thin">
        <color auto="true"/>
      </left>
      <right style="thin">
        <color rgb="FF000000"/>
      </right>
      <top style="thin">
        <color auto="true"/>
      </top>
      <bottom style="medium">
        <color auto="true"/>
      </bottom>
      <diagonal/>
    </border>
    <border>
      <left/>
      <right/>
      <top style="thin">
        <color auto="true"/>
      </top>
      <bottom/>
      <diagonal/>
    </border>
    <border>
      <left/>
      <right style="thin">
        <color auto="true"/>
      </right>
      <top style="thin">
        <color auto="true"/>
      </top>
      <bottom/>
      <diagonal/>
    </border>
    <border>
      <left style="thin">
        <color auto="true"/>
      </left>
      <right style="medium">
        <color auto="true"/>
      </right>
      <top style="thin">
        <color auto="true"/>
      </top>
      <bottom/>
      <diagonal/>
    </border>
    <border>
      <left style="thin">
        <color auto="true"/>
      </left>
      <right style="thin">
        <color auto="true"/>
      </right>
      <top/>
      <bottom style="thin">
        <color auto="true"/>
      </bottom>
      <diagonal/>
    </border>
    <border>
      <left style="medium">
        <color auto="true"/>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medium">
        <color auto="true"/>
      </right>
      <top/>
      <bottom style="thin">
        <color auto="true"/>
      </bottom>
      <diagonal/>
    </border>
    <border>
      <left style="medium">
        <color auto="true"/>
      </left>
      <right/>
      <top/>
      <bottom style="medium">
        <color auto="true"/>
      </bottom>
      <diagonal/>
    </border>
    <border>
      <left/>
      <right/>
      <top/>
      <bottom style="medium">
        <color auto="true"/>
      </bottom>
      <diagonal/>
    </border>
    <border>
      <left/>
      <right style="thin">
        <color auto="true"/>
      </right>
      <top/>
      <bottom style="medium">
        <color auto="true"/>
      </bottom>
      <diagonal/>
    </border>
    <border>
      <left style="thin">
        <color auto="true"/>
      </left>
      <right style="medium">
        <color auto="true"/>
      </right>
      <top/>
      <bottom style="medium">
        <color auto="true"/>
      </bottom>
      <diagonal/>
    </border>
    <border>
      <left/>
      <right style="medium">
        <color auto="true"/>
      </right>
      <top style="thin">
        <color rgb="FF000000"/>
      </top>
      <bottom style="thin">
        <color rgb="FF000000"/>
      </bottom>
      <diagonal/>
    </border>
    <border>
      <left/>
      <right style="medium">
        <color auto="true"/>
      </right>
      <top style="thin">
        <color auto="true"/>
      </top>
      <bottom style="medium">
        <color auto="true"/>
      </bottom>
      <diagonal/>
    </border>
    <border>
      <left style="medium">
        <color auto="true"/>
      </left>
      <right style="thin">
        <color auto="true"/>
      </right>
      <top style="thin">
        <color auto="true"/>
      </top>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auto="true"/>
      </right>
      <top style="thin">
        <color rgb="FF000000"/>
      </top>
      <bottom style="medium">
        <color auto="true"/>
      </bottom>
      <diagonal/>
    </border>
    <border>
      <left/>
      <right/>
      <top style="thin">
        <color rgb="FF000000"/>
      </top>
      <bottom style="medium">
        <color auto="true"/>
      </bottom>
      <diagonal/>
    </border>
    <border>
      <left/>
      <right style="thin">
        <color rgb="FF000000"/>
      </right>
      <top style="thin">
        <color rgb="FF000000"/>
      </top>
      <bottom style="medium">
        <color auto="true"/>
      </bottom>
      <diagonal/>
    </border>
    <border>
      <left/>
      <right style="thin">
        <color auto="true"/>
      </right>
      <top/>
      <bottom/>
      <diagonal/>
    </border>
    <border>
      <left style="thin">
        <color auto="true"/>
      </left>
      <right style="thin">
        <color auto="true"/>
      </right>
      <top/>
      <bottom/>
      <diagonal/>
    </border>
    <border>
      <left style="thin">
        <color auto="true"/>
      </left>
      <right style="medium">
        <color auto="true"/>
      </right>
      <top/>
      <bottom/>
      <diagonal/>
    </border>
    <border>
      <left style="medium">
        <color auto="true"/>
      </left>
      <right/>
      <top/>
      <bottom/>
      <diagonal/>
    </border>
    <border>
      <left style="medium">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0" fontId="1" fillId="0" borderId="0">
      <alignment vertical="center"/>
    </xf>
    <xf numFmtId="0" fontId="0" fillId="0" borderId="0">
      <alignment vertical="center"/>
    </xf>
    <xf numFmtId="0" fontId="1" fillId="0" borderId="0"/>
    <xf numFmtId="0" fontId="75" fillId="14" borderId="0" applyNumberFormat="false" applyBorder="false" applyAlignment="false" applyProtection="false">
      <alignment vertical="center"/>
    </xf>
    <xf numFmtId="0" fontId="76" fillId="19" borderId="0" applyNumberFormat="false" applyBorder="false" applyAlignment="false" applyProtection="false">
      <alignment vertical="center"/>
    </xf>
    <xf numFmtId="0" fontId="83" fillId="20" borderId="69" applyNumberFormat="false" applyAlignment="false" applyProtection="false">
      <alignment vertical="center"/>
    </xf>
    <xf numFmtId="0" fontId="87" fillId="26" borderId="71" applyNumberFormat="false" applyAlignment="false" applyProtection="false">
      <alignment vertical="center"/>
    </xf>
    <xf numFmtId="0" fontId="85" fillId="23" borderId="0" applyNumberFormat="false" applyBorder="false" applyAlignment="false" applyProtection="false">
      <alignment vertical="center"/>
    </xf>
    <xf numFmtId="0" fontId="79" fillId="0" borderId="68" applyNumberFormat="false" applyFill="false" applyAlignment="false" applyProtection="false">
      <alignment vertical="center"/>
    </xf>
    <xf numFmtId="0" fontId="81" fillId="0" borderId="0" applyNumberFormat="false" applyFill="false" applyBorder="false" applyAlignment="false" applyProtection="false">
      <alignment vertical="center"/>
    </xf>
    <xf numFmtId="0" fontId="82" fillId="0" borderId="68" applyNumberFormat="false" applyFill="false" applyAlignment="false" applyProtection="false">
      <alignment vertical="center"/>
    </xf>
    <xf numFmtId="0" fontId="76" fillId="15" borderId="0" applyNumberFormat="false" applyBorder="false" applyAlignment="false" applyProtection="false">
      <alignment vertical="center"/>
    </xf>
    <xf numFmtId="41" fontId="39" fillId="0" borderId="0" applyFont="false" applyFill="false" applyBorder="false" applyAlignment="false" applyProtection="false">
      <alignment vertical="center"/>
    </xf>
    <xf numFmtId="0" fontId="76" fillId="17"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75" fillId="13" borderId="0" applyNumberFormat="false" applyBorder="false" applyAlignment="false" applyProtection="false">
      <alignment vertical="center"/>
    </xf>
    <xf numFmtId="0" fontId="78" fillId="0" borderId="67" applyNumberFormat="false" applyFill="false" applyAlignment="false" applyProtection="false">
      <alignment vertical="center"/>
    </xf>
    <xf numFmtId="0" fontId="84" fillId="0" borderId="70" applyNumberFormat="false" applyFill="false" applyAlignment="false" applyProtection="false">
      <alignment vertical="center"/>
    </xf>
    <xf numFmtId="0" fontId="76" fillId="18" borderId="0" applyNumberFormat="false" applyBorder="false" applyAlignment="false" applyProtection="false">
      <alignment vertical="center"/>
    </xf>
    <xf numFmtId="0" fontId="76" fillId="11" borderId="0" applyNumberFormat="false" applyBorder="false" applyAlignment="false" applyProtection="false">
      <alignment vertical="center"/>
    </xf>
    <xf numFmtId="0" fontId="75" fillId="12" borderId="0" applyNumberFormat="false" applyBorder="false" applyAlignment="false" applyProtection="false">
      <alignment vertical="center"/>
    </xf>
    <xf numFmtId="43" fontId="39" fillId="0" borderId="0" applyFont="false" applyFill="false" applyBorder="false" applyAlignment="false" applyProtection="false">
      <alignment vertical="center"/>
    </xf>
    <xf numFmtId="0" fontId="80" fillId="0" borderId="0" applyNumberFormat="false" applyFill="false" applyBorder="false" applyAlignment="false" applyProtection="false">
      <alignment vertical="center"/>
    </xf>
    <xf numFmtId="0" fontId="86" fillId="0" borderId="0" applyNumberFormat="false" applyFill="false" applyBorder="false" applyAlignment="false" applyProtection="false">
      <alignment vertical="center"/>
    </xf>
    <xf numFmtId="0" fontId="1" fillId="0" borderId="0"/>
    <xf numFmtId="0" fontId="76" fillId="21" borderId="0" applyNumberFormat="false" applyBorder="false" applyAlignment="false" applyProtection="false">
      <alignment vertical="center"/>
    </xf>
    <xf numFmtId="0" fontId="88" fillId="0" borderId="0">
      <alignment vertical="center"/>
    </xf>
    <xf numFmtId="0" fontId="90" fillId="0" borderId="72" applyNumberFormat="false" applyFill="false" applyAlignment="false" applyProtection="false">
      <alignment vertical="center"/>
    </xf>
    <xf numFmtId="0" fontId="78" fillId="0" borderId="0" applyNumberFormat="false" applyFill="false" applyBorder="false" applyAlignment="false" applyProtection="false">
      <alignment vertical="center"/>
    </xf>
    <xf numFmtId="0" fontId="76" fillId="16" borderId="0" applyNumberFormat="false" applyBorder="false" applyAlignment="false" applyProtection="false">
      <alignment vertical="center"/>
    </xf>
    <xf numFmtId="42" fontId="39" fillId="0" borderId="0" applyFont="false" applyFill="false" applyBorder="false" applyAlignment="false" applyProtection="false">
      <alignment vertical="center"/>
    </xf>
    <xf numFmtId="0" fontId="91" fillId="0" borderId="0" applyNumberFormat="false" applyFill="false" applyBorder="false" applyAlignment="false" applyProtection="false">
      <alignment vertical="center"/>
    </xf>
    <xf numFmtId="0" fontId="76" fillId="27" borderId="0" applyNumberFormat="false" applyBorder="false" applyAlignment="false" applyProtection="false">
      <alignment vertical="center"/>
    </xf>
    <xf numFmtId="0" fontId="39" fillId="28" borderId="73" applyNumberFormat="false" applyFont="false" applyAlignment="false" applyProtection="false">
      <alignment vertical="center"/>
    </xf>
    <xf numFmtId="0" fontId="75" fillId="25" borderId="0" applyNumberFormat="false" applyBorder="false" applyAlignment="false" applyProtection="false">
      <alignment vertical="center"/>
    </xf>
    <xf numFmtId="0" fontId="92" fillId="29" borderId="0" applyNumberFormat="false" applyBorder="false" applyAlignment="false" applyProtection="false">
      <alignment vertical="center"/>
    </xf>
    <xf numFmtId="0" fontId="76" fillId="24" borderId="0" applyNumberFormat="false" applyBorder="false" applyAlignment="false" applyProtection="false">
      <alignment vertical="center"/>
    </xf>
    <xf numFmtId="0" fontId="93" fillId="30" borderId="0" applyNumberFormat="false" applyBorder="false" applyAlignment="false" applyProtection="false">
      <alignment vertical="center"/>
    </xf>
    <xf numFmtId="0" fontId="94" fillId="20" borderId="66" applyNumberFormat="false" applyAlignment="false" applyProtection="false">
      <alignment vertical="center"/>
    </xf>
    <xf numFmtId="0" fontId="75" fillId="31" borderId="0" applyNumberFormat="false" applyBorder="false" applyAlignment="false" applyProtection="false">
      <alignment vertical="center"/>
    </xf>
    <xf numFmtId="0" fontId="75" fillId="33" borderId="0" applyNumberFormat="false" applyBorder="false" applyAlignment="false" applyProtection="false">
      <alignment vertical="center"/>
    </xf>
    <xf numFmtId="0" fontId="75" fillId="34" borderId="0" applyNumberFormat="false" applyBorder="false" applyAlignment="false" applyProtection="false">
      <alignment vertical="center"/>
    </xf>
    <xf numFmtId="0" fontId="75" fillId="35" borderId="0" applyNumberFormat="false" applyBorder="false" applyAlignment="false" applyProtection="false">
      <alignment vertical="center"/>
    </xf>
    <xf numFmtId="0" fontId="75" fillId="32" borderId="0" applyNumberFormat="false" applyBorder="false" applyAlignment="false" applyProtection="false">
      <alignment vertical="center"/>
    </xf>
    <xf numFmtId="9" fontId="39" fillId="0" borderId="0" applyFont="false" applyFill="false" applyBorder="false" applyAlignment="false" applyProtection="false">
      <alignment vertical="center"/>
    </xf>
    <xf numFmtId="0" fontId="75" fillId="10" borderId="0" applyNumberFormat="false" applyBorder="false" applyAlignment="false" applyProtection="false">
      <alignment vertical="center"/>
    </xf>
    <xf numFmtId="44" fontId="39" fillId="0" borderId="0" applyFont="false" applyFill="false" applyBorder="false" applyAlignment="false" applyProtection="false">
      <alignment vertical="center"/>
    </xf>
    <xf numFmtId="0" fontId="75" fillId="9" borderId="0" applyNumberFormat="false" applyBorder="false" applyAlignment="false" applyProtection="false">
      <alignment vertical="center"/>
    </xf>
    <xf numFmtId="0" fontId="76" fillId="8" borderId="0" applyNumberFormat="false" applyBorder="false" applyAlignment="false" applyProtection="false">
      <alignment vertical="center"/>
    </xf>
    <xf numFmtId="0" fontId="89" fillId="0" borderId="0"/>
    <xf numFmtId="0" fontId="77" fillId="7" borderId="66" applyNumberFormat="false" applyAlignment="false" applyProtection="false">
      <alignment vertical="center"/>
    </xf>
    <xf numFmtId="0" fontId="76" fillId="6" borderId="0" applyNumberFormat="false" applyBorder="false" applyAlignment="false" applyProtection="false">
      <alignment vertical="center"/>
    </xf>
    <xf numFmtId="0" fontId="75" fillId="5" borderId="0" applyNumberFormat="false" applyBorder="false" applyAlignment="false" applyProtection="false">
      <alignment vertical="center"/>
    </xf>
    <xf numFmtId="0" fontId="76" fillId="22" borderId="0" applyNumberFormat="false" applyBorder="false" applyAlignment="false" applyProtection="false">
      <alignment vertical="center"/>
    </xf>
  </cellStyleXfs>
  <cellXfs count="612">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xf>
    <xf numFmtId="0" fontId="4" fillId="0" borderId="0" xfId="0" applyNumberFormat="true" applyFont="true" applyFill="true" applyBorder="true" applyAlignment="true">
      <alignment horizont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178" fontId="6" fillId="0" borderId="1" xfId="0" applyNumberFormat="true" applyFont="true" applyFill="true" applyBorder="true" applyAlignment="true">
      <alignment vertical="center"/>
    </xf>
    <xf numFmtId="0" fontId="6"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178" fontId="7" fillId="0" borderId="1" xfId="0" applyNumberFormat="true" applyFont="true" applyFill="true" applyBorder="true" applyAlignment="true">
      <alignment vertical="center"/>
    </xf>
    <xf numFmtId="180" fontId="1" fillId="0" borderId="0" xfId="0" applyNumberFormat="true" applyFont="true" applyFill="true" applyBorder="true" applyAlignment="true">
      <alignment vertical="center"/>
    </xf>
    <xf numFmtId="0" fontId="8" fillId="0" borderId="0" xfId="0" applyFont="true" applyAlignment="true">
      <alignment horizontal="center" vertical="center"/>
    </xf>
    <xf numFmtId="0" fontId="8" fillId="0" borderId="0" xfId="0" applyFont="true" applyFill="true" applyAlignment="true">
      <alignment horizontal="center" vertical="center"/>
    </xf>
    <xf numFmtId="0" fontId="9" fillId="0" borderId="0" xfId="0" applyFont="true" applyAlignment="true">
      <alignment horizontal="center" vertical="center"/>
    </xf>
    <xf numFmtId="0" fontId="9" fillId="0" borderId="0" xfId="0" applyFont="true" applyFill="true" applyAlignment="true">
      <alignment horizontal="center" vertical="center"/>
    </xf>
    <xf numFmtId="0" fontId="10" fillId="0" borderId="1" xfId="0" applyFont="true" applyBorder="true" applyAlignment="true">
      <alignment horizontal="center" vertical="center"/>
    </xf>
    <xf numFmtId="0" fontId="10" fillId="0" borderId="1" xfId="0" applyFont="true" applyBorder="true" applyAlignment="true">
      <alignment horizontal="center" vertical="center" wrapText="true"/>
    </xf>
    <xf numFmtId="0" fontId="11" fillId="0" borderId="2"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4" fillId="0" borderId="0" xfId="0" applyFont="true">
      <alignment vertical="center"/>
    </xf>
    <xf numFmtId="0" fontId="15" fillId="0" borderId="0" xfId="0" applyFont="true" applyAlignment="true">
      <alignment horizontal="right"/>
    </xf>
    <xf numFmtId="4" fontId="14" fillId="0" borderId="1" xfId="0" applyNumberFormat="true" applyFont="true" applyBorder="true">
      <alignment vertical="center"/>
    </xf>
    <xf numFmtId="0" fontId="16" fillId="0" borderId="1" xfId="0" applyFont="true" applyFill="true" applyBorder="true" applyAlignment="true">
      <alignment horizontal="left" vertical="center" wrapText="true"/>
    </xf>
    <xf numFmtId="4" fontId="0" fillId="0" borderId="1" xfId="0" applyNumberFormat="true" applyBorder="true">
      <alignment vertical="center"/>
    </xf>
    <xf numFmtId="0" fontId="17" fillId="0" borderId="0" xfId="0" applyFont="true" applyFill="true" applyAlignment="true">
      <alignment horizontal="center" vertical="center"/>
    </xf>
    <xf numFmtId="0" fontId="11" fillId="0" borderId="0" xfId="0" applyFont="true" applyFill="true" applyBorder="true" applyAlignment="true">
      <alignment horizontal="right" vertical="center" wrapText="true"/>
    </xf>
    <xf numFmtId="0" fontId="18" fillId="2" borderId="3" xfId="0" applyFont="true" applyFill="true" applyBorder="true" applyAlignment="true">
      <alignment horizontal="center" vertical="center" wrapText="true"/>
    </xf>
    <xf numFmtId="0" fontId="18" fillId="2" borderId="4" xfId="0" applyFont="true" applyFill="true" applyBorder="true" applyAlignment="true">
      <alignment horizontal="center" vertical="center" wrapText="true"/>
    </xf>
    <xf numFmtId="0" fontId="10" fillId="2" borderId="5" xfId="0" applyFont="true" applyFill="true" applyBorder="true" applyAlignment="true">
      <alignment horizontal="center" vertical="center" wrapText="true"/>
    </xf>
    <xf numFmtId="0" fontId="18" fillId="2" borderId="2" xfId="0" applyFont="true" applyFill="true" applyBorder="true" applyAlignment="true">
      <alignment horizontal="center" vertical="center" wrapText="true"/>
    </xf>
    <xf numFmtId="0" fontId="18" fillId="2" borderId="6" xfId="0" applyFont="true" applyFill="true" applyBorder="true" applyAlignment="true">
      <alignment horizontal="center" vertical="center" wrapText="true"/>
    </xf>
    <xf numFmtId="0" fontId="10" fillId="2" borderId="7" xfId="0" applyFont="true" applyFill="true" applyBorder="true" applyAlignment="true">
      <alignment horizontal="center" vertical="center" wrapText="true"/>
    </xf>
    <xf numFmtId="0" fontId="19" fillId="0" borderId="2" xfId="0" applyFont="true" applyFill="true" applyBorder="true" applyAlignment="true">
      <alignment horizontal="center" vertical="center" wrapText="true"/>
    </xf>
    <xf numFmtId="0" fontId="19" fillId="0" borderId="6" xfId="0" applyFont="true" applyFill="true" applyBorder="true" applyAlignment="true">
      <alignment horizontal="center" vertical="center" wrapText="true"/>
    </xf>
    <xf numFmtId="4" fontId="19" fillId="0" borderId="7" xfId="0" applyNumberFormat="true" applyFont="true" applyFill="true" applyBorder="true" applyAlignment="true">
      <alignment horizontal="right" vertical="center" wrapText="true"/>
    </xf>
    <xf numFmtId="0" fontId="20" fillId="0" borderId="2" xfId="0" applyFont="true" applyFill="true" applyBorder="true" applyAlignment="true">
      <alignment horizontal="center" vertical="center" wrapText="true"/>
    </xf>
    <xf numFmtId="0" fontId="20" fillId="0" borderId="6" xfId="0" applyFont="true" applyFill="true" applyBorder="true" applyAlignment="true">
      <alignment horizontal="center" vertical="center" wrapText="true"/>
    </xf>
    <xf numFmtId="4" fontId="20" fillId="0" borderId="7" xfId="0" applyNumberFormat="true" applyFont="true" applyFill="true" applyBorder="true" applyAlignment="true">
      <alignment horizontal="right" vertical="center" wrapText="true"/>
    </xf>
    <xf numFmtId="0" fontId="11" fillId="0" borderId="2" xfId="0" applyFont="true" applyFill="true" applyBorder="true" applyAlignment="true">
      <alignment horizontal="center" vertical="center" wrapText="true"/>
    </xf>
    <xf numFmtId="0" fontId="11" fillId="0" borderId="6" xfId="0" applyFont="true" applyFill="true" applyBorder="true" applyAlignment="true">
      <alignment horizontal="center" vertical="center" wrapText="true"/>
    </xf>
    <xf numFmtId="0" fontId="11" fillId="0" borderId="6" xfId="0" applyFont="true" applyFill="true" applyBorder="true" applyAlignment="true">
      <alignment vertical="center" wrapText="true"/>
    </xf>
    <xf numFmtId="4" fontId="11" fillId="0" borderId="7" xfId="0" applyNumberFormat="true" applyFont="true" applyFill="true" applyBorder="true" applyAlignment="true">
      <alignment horizontal="right" vertical="center" wrapText="true"/>
    </xf>
    <xf numFmtId="0" fontId="11" fillId="0" borderId="8" xfId="0" applyFont="true" applyFill="true" applyBorder="true" applyAlignment="true">
      <alignment horizontal="left" vertical="center" wrapText="true"/>
    </xf>
    <xf numFmtId="0" fontId="11" fillId="0" borderId="9" xfId="0" applyFont="true" applyFill="true" applyBorder="true" applyAlignment="true">
      <alignment vertical="center" wrapText="true"/>
    </xf>
    <xf numFmtId="4" fontId="11" fillId="0" borderId="10" xfId="0" applyNumberFormat="true" applyFont="true" applyFill="true" applyBorder="true" applyAlignment="true">
      <alignment horizontal="right" vertical="center" wrapText="true"/>
    </xf>
    <xf numFmtId="0" fontId="10" fillId="0" borderId="11" xfId="0" applyFont="true" applyBorder="true" applyAlignment="true">
      <alignment horizontal="center" vertical="center"/>
    </xf>
    <xf numFmtId="0" fontId="10" fillId="0" borderId="12" xfId="0" applyFont="true" applyBorder="true" applyAlignment="true">
      <alignment horizontal="center" vertical="center"/>
    </xf>
    <xf numFmtId="0" fontId="10" fillId="0" borderId="12" xfId="0" applyFont="true" applyBorder="true" applyAlignment="true">
      <alignment horizontal="center" vertical="center" wrapText="true"/>
    </xf>
    <xf numFmtId="0" fontId="6" fillId="0" borderId="13" xfId="0" applyFont="true" applyFill="true" applyBorder="true" applyAlignment="true">
      <alignment horizontal="left" vertical="center" wrapText="true"/>
    </xf>
    <xf numFmtId="0" fontId="18" fillId="0" borderId="14" xfId="0" applyFont="true" applyFill="true" applyBorder="true" applyAlignment="true">
      <alignment horizontal="center" vertical="center" wrapText="true"/>
    </xf>
    <xf numFmtId="0" fontId="18" fillId="0" borderId="15" xfId="0" applyFont="true" applyFill="true" applyBorder="true" applyAlignment="true">
      <alignment horizontal="center" vertical="center" wrapText="true"/>
    </xf>
    <xf numFmtId="0" fontId="10" fillId="0" borderId="16" xfId="0" applyFont="true" applyBorder="true" applyAlignment="true">
      <alignment horizontal="center" vertical="center"/>
    </xf>
    <xf numFmtId="4" fontId="14" fillId="0" borderId="17" xfId="0" applyNumberFormat="true" applyFont="true" applyBorder="true">
      <alignment vertical="center"/>
    </xf>
    <xf numFmtId="0" fontId="18" fillId="0" borderId="18" xfId="0" applyFont="true" applyFill="true" applyBorder="true" applyAlignment="true">
      <alignment horizontal="center" vertical="center" wrapText="true"/>
    </xf>
    <xf numFmtId="4" fontId="17" fillId="0" borderId="19" xfId="0" applyNumberFormat="true" applyFont="true" applyBorder="true">
      <alignment vertical="center"/>
    </xf>
    <xf numFmtId="0" fontId="21" fillId="0" borderId="0" xfId="0" applyFont="true" applyFill="true" applyAlignment="true">
      <alignment horizontal="center" vertical="center"/>
    </xf>
    <xf numFmtId="0" fontId="22" fillId="0" borderId="0" xfId="0" applyFont="true" applyFill="true" applyBorder="true" applyAlignment="true">
      <alignment horizontal="right" vertical="center" wrapText="true"/>
    </xf>
    <xf numFmtId="0" fontId="11" fillId="0" borderId="20" xfId="0" applyFont="true" applyFill="true" applyBorder="true" applyAlignment="true">
      <alignment horizontal="left" vertical="center" wrapText="true"/>
    </xf>
    <xf numFmtId="0" fontId="11" fillId="0" borderId="21" xfId="0" applyFont="true" applyFill="true" applyBorder="true" applyAlignment="true">
      <alignment vertical="center" wrapText="true"/>
    </xf>
    <xf numFmtId="4" fontId="11" fillId="0" borderId="22" xfId="0" applyNumberFormat="true" applyFont="true" applyFill="true" applyBorder="true" applyAlignment="true">
      <alignment horizontal="right" vertical="center" wrapText="true"/>
    </xf>
    <xf numFmtId="0" fontId="11" fillId="0" borderId="23" xfId="0" applyFont="true" applyFill="true" applyBorder="true" applyAlignment="true">
      <alignment horizontal="left" vertical="center" wrapText="true"/>
    </xf>
    <xf numFmtId="0" fontId="11" fillId="0" borderId="24" xfId="0" applyFont="true" applyFill="true" applyBorder="true" applyAlignment="true">
      <alignment vertical="center" wrapText="true"/>
    </xf>
    <xf numFmtId="0" fontId="14" fillId="0" borderId="19" xfId="0" applyFont="true" applyBorder="true">
      <alignment vertical="center"/>
    </xf>
    <xf numFmtId="0" fontId="11" fillId="0" borderId="6" xfId="0" applyFont="true" applyFill="true" applyBorder="true" applyAlignment="true">
      <alignment horizontal="left" vertical="center" wrapText="true"/>
    </xf>
    <xf numFmtId="0" fontId="11" fillId="0" borderId="9" xfId="0" applyFont="true" applyFill="true" applyBorder="true" applyAlignment="true">
      <alignment horizontal="left" vertical="center" wrapText="true"/>
    </xf>
    <xf numFmtId="49" fontId="6" fillId="0" borderId="1" xfId="50" applyNumberFormat="true" applyFont="true" applyFill="true" applyBorder="true" applyAlignment="true" applyProtection="true">
      <alignment horizontal="left" vertical="center" wrapText="true"/>
    </xf>
    <xf numFmtId="0" fontId="14" fillId="0" borderId="1" xfId="0" applyFont="true" applyFill="true" applyBorder="true" applyAlignment="true">
      <alignment horizontal="left" vertical="center"/>
    </xf>
    <xf numFmtId="0" fontId="17" fillId="0" borderId="14" xfId="0" applyFont="true" applyBorder="true" applyAlignment="true">
      <alignment horizontal="center" vertical="center"/>
    </xf>
    <xf numFmtId="0" fontId="17" fillId="0" borderId="15" xfId="0" applyFont="true" applyBorder="true" applyAlignment="true">
      <alignment horizontal="center" vertical="center"/>
    </xf>
    <xf numFmtId="178" fontId="14" fillId="0" borderId="17" xfId="0" applyNumberFormat="true" applyFont="true" applyFill="true" applyBorder="true">
      <alignment vertical="center"/>
    </xf>
    <xf numFmtId="178" fontId="6" fillId="0" borderId="17" xfId="0" applyNumberFormat="true" applyFont="true" applyFill="true" applyBorder="true" applyAlignment="true">
      <alignment horizontal="right" vertical="center" wrapText="true"/>
    </xf>
    <xf numFmtId="0" fontId="17" fillId="0" borderId="18" xfId="0" applyFont="true" applyBorder="true" applyAlignment="true">
      <alignment horizontal="center" vertical="center"/>
    </xf>
    <xf numFmtId="178" fontId="17" fillId="0" borderId="19" xfId="0" applyNumberFormat="true" applyFont="true" applyBorder="true">
      <alignment vertical="center"/>
    </xf>
    <xf numFmtId="176" fontId="23" fillId="0" borderId="0" xfId="0" applyNumberFormat="true" applyFont="true" applyFill="true" applyAlignment="true">
      <alignment horizontal="left" vertical="center"/>
    </xf>
    <xf numFmtId="0" fontId="6" fillId="0" borderId="23" xfId="0" applyFont="true" applyFill="true" applyBorder="true" applyAlignment="true">
      <alignment horizontal="left" vertical="center" wrapText="true"/>
    </xf>
    <xf numFmtId="0" fontId="6" fillId="3" borderId="1" xfId="0" applyFont="true" applyFill="true" applyBorder="true" applyAlignment="true">
      <alignment horizontal="left" vertical="center" wrapText="true"/>
    </xf>
    <xf numFmtId="0" fontId="6" fillId="3" borderId="1" xfId="0" applyFont="true" applyFill="true" applyBorder="true" applyAlignment="true">
      <alignment horizontal="center" vertical="center" wrapText="true"/>
    </xf>
    <xf numFmtId="4" fontId="14" fillId="3" borderId="17" xfId="0" applyNumberFormat="true" applyFont="true" applyFill="true" applyBorder="true">
      <alignment vertical="center"/>
    </xf>
    <xf numFmtId="0" fontId="6" fillId="0" borderId="13" xfId="0" applyFont="true" applyFill="true" applyBorder="true" applyAlignment="true">
      <alignment vertical="center" wrapText="true"/>
    </xf>
    <xf numFmtId="0" fontId="14" fillId="0" borderId="0" xfId="0" applyFont="true" applyFill="true">
      <alignment vertical="center"/>
    </xf>
    <xf numFmtId="0" fontId="11" fillId="0" borderId="25" xfId="0" applyFont="true" applyFill="true" applyBorder="true" applyAlignment="true">
      <alignment vertical="center" wrapText="true"/>
    </xf>
    <xf numFmtId="0" fontId="11" fillId="0" borderId="1" xfId="0" applyFont="true" applyFill="true" applyBorder="true" applyAlignment="true">
      <alignment vertical="center" wrapText="true"/>
    </xf>
    <xf numFmtId="0" fontId="11" fillId="0" borderId="26" xfId="0" applyFont="true" applyFill="true" applyBorder="true" applyAlignment="true">
      <alignment vertical="center" wrapText="true"/>
    </xf>
    <xf numFmtId="4" fontId="11" fillId="0" borderId="27" xfId="0" applyNumberFormat="true" applyFont="true" applyFill="true" applyBorder="true" applyAlignment="true">
      <alignment horizontal="right" vertical="center" wrapText="true"/>
    </xf>
    <xf numFmtId="0" fontId="11" fillId="0" borderId="28" xfId="0" applyFont="true" applyFill="true" applyBorder="true" applyAlignment="true">
      <alignment horizontal="left" vertical="center" wrapText="true"/>
    </xf>
    <xf numFmtId="0" fontId="11" fillId="0" borderId="29" xfId="0" applyFont="true" applyFill="true" applyBorder="true" applyAlignment="true">
      <alignment horizontal="left" vertical="center" wrapText="true"/>
    </xf>
    <xf numFmtId="0" fontId="0" fillId="0" borderId="0" xfId="0" applyFont="true" applyFill="true" applyAlignment="true">
      <alignment vertical="center"/>
    </xf>
    <xf numFmtId="0" fontId="0" fillId="0" borderId="0" xfId="0" applyFont="true" applyFill="true" applyBorder="true" applyAlignment="true">
      <alignment vertical="center"/>
    </xf>
    <xf numFmtId="0" fontId="8" fillId="0" borderId="0" xfId="0" applyFont="true" applyFill="true" applyBorder="true" applyAlignment="true">
      <alignment horizontal="center" vertical="center"/>
    </xf>
    <xf numFmtId="0" fontId="9" fillId="0" borderId="0" xfId="0" applyFont="true" applyFill="true" applyBorder="true" applyAlignment="true">
      <alignment horizontal="center" vertical="center"/>
    </xf>
    <xf numFmtId="0" fontId="10" fillId="0" borderId="11" xfId="0" applyFont="true" applyFill="true" applyBorder="true" applyAlignment="true">
      <alignment horizontal="center" vertical="center"/>
    </xf>
    <xf numFmtId="0" fontId="10" fillId="0" borderId="12" xfId="0" applyFont="true" applyFill="true" applyBorder="true" applyAlignment="true">
      <alignment horizontal="center" vertical="center"/>
    </xf>
    <xf numFmtId="0" fontId="10" fillId="0" borderId="12" xfId="0" applyFont="true" applyFill="true" applyBorder="true" applyAlignment="true">
      <alignment horizontal="center" vertical="center" wrapText="true"/>
    </xf>
    <xf numFmtId="0" fontId="17" fillId="0" borderId="14" xfId="0" applyFont="true" applyFill="true" applyBorder="true" applyAlignment="true">
      <alignment horizontal="center" vertical="center"/>
    </xf>
    <xf numFmtId="0" fontId="17" fillId="0" borderId="15" xfId="0" applyFont="true" applyFill="true" applyBorder="true" applyAlignment="true">
      <alignment horizontal="center" vertical="center"/>
    </xf>
    <xf numFmtId="0" fontId="14" fillId="0" borderId="0" xfId="0" applyFont="true" applyFill="true" applyBorder="true" applyAlignment="true">
      <alignment vertical="center"/>
    </xf>
    <xf numFmtId="0" fontId="15" fillId="0" borderId="0" xfId="0" applyFont="true" applyFill="true" applyBorder="true" applyAlignment="true">
      <alignment horizontal="right"/>
    </xf>
    <xf numFmtId="0" fontId="10" fillId="0" borderId="16" xfId="0" applyFont="true" applyFill="true" applyBorder="true" applyAlignment="true">
      <alignment horizontal="center" vertical="center"/>
    </xf>
    <xf numFmtId="178" fontId="14" fillId="0" borderId="17" xfId="0" applyNumberFormat="true" applyFont="true" applyFill="true" applyBorder="true" applyAlignment="true">
      <alignment vertical="center"/>
    </xf>
    <xf numFmtId="178" fontId="14" fillId="0" borderId="1" xfId="0" applyNumberFormat="true" applyFont="true" applyFill="true" applyBorder="true" applyAlignment="true">
      <alignment vertical="center"/>
    </xf>
    <xf numFmtId="0" fontId="17" fillId="0" borderId="18" xfId="0" applyFont="true" applyFill="true" applyBorder="true" applyAlignment="true">
      <alignment horizontal="center" vertical="center"/>
    </xf>
    <xf numFmtId="178" fontId="17" fillId="0" borderId="19" xfId="0" applyNumberFormat="true" applyFont="true" applyFill="true" applyBorder="true" applyAlignment="true">
      <alignment vertical="center"/>
    </xf>
    <xf numFmtId="0" fontId="17" fillId="0" borderId="0" xfId="0" applyFont="true" applyFill="true" applyBorder="true" applyAlignment="true">
      <alignment horizontal="center" vertical="center"/>
    </xf>
    <xf numFmtId="0" fontId="19" fillId="0" borderId="7" xfId="0" applyNumberFormat="true" applyFont="true" applyFill="true" applyBorder="true" applyAlignment="true">
      <alignment horizontal="right" vertical="center" wrapText="true"/>
    </xf>
    <xf numFmtId="0" fontId="20" fillId="0" borderId="7" xfId="0" applyNumberFormat="true" applyFont="true" applyFill="true" applyBorder="true" applyAlignment="true">
      <alignment horizontal="right" vertical="center" wrapText="true"/>
    </xf>
    <xf numFmtId="0" fontId="0" fillId="0" borderId="0" xfId="0" applyFont="true">
      <alignment vertical="center"/>
    </xf>
    <xf numFmtId="0" fontId="0" fillId="0" borderId="0" xfId="0" applyAlignment="true">
      <alignment horizontal="center" vertical="center"/>
    </xf>
    <xf numFmtId="0" fontId="14" fillId="0" borderId="0" xfId="0" applyFont="true" applyAlignment="true">
      <alignment horizontal="center" vertical="center"/>
    </xf>
    <xf numFmtId="178" fontId="14" fillId="0" borderId="17" xfId="0" applyNumberFormat="true" applyFont="true" applyBorder="true">
      <alignment vertical="center"/>
    </xf>
    <xf numFmtId="0" fontId="11" fillId="0" borderId="30" xfId="0" applyFont="true" applyFill="true" applyBorder="true" applyAlignment="true">
      <alignment horizontal="left" vertical="center" wrapText="true"/>
    </xf>
    <xf numFmtId="0" fontId="14" fillId="0" borderId="31" xfId="0" applyFont="true" applyBorder="true">
      <alignment vertical="center"/>
    </xf>
    <xf numFmtId="0" fontId="24" fillId="0" borderId="14" xfId="0" applyFont="true" applyBorder="true" applyAlignment="true">
      <alignment horizontal="center" vertical="center"/>
    </xf>
    <xf numFmtId="0" fontId="24" fillId="0" borderId="15" xfId="0" applyFont="true" applyBorder="true" applyAlignment="true">
      <alignment horizontal="center" vertical="center"/>
    </xf>
    <xf numFmtId="0" fontId="24" fillId="0" borderId="18" xfId="0" applyFont="true" applyBorder="true" applyAlignment="true">
      <alignment horizontal="center" vertical="center"/>
    </xf>
    <xf numFmtId="178" fontId="24" fillId="0" borderId="19" xfId="0" applyNumberFormat="true" applyFont="true" applyBorder="true">
      <alignment vertical="center"/>
    </xf>
    <xf numFmtId="178" fontId="19" fillId="0" borderId="7" xfId="0" applyNumberFormat="true" applyFont="true" applyFill="true" applyBorder="true" applyAlignment="true">
      <alignment horizontal="right" vertical="center" wrapText="true"/>
    </xf>
    <xf numFmtId="178" fontId="20" fillId="0" borderId="7" xfId="0" applyNumberFormat="true" applyFont="true" applyFill="true" applyBorder="true" applyAlignment="true">
      <alignment horizontal="right" vertical="center" wrapText="true"/>
    </xf>
    <xf numFmtId="0" fontId="11" fillId="0" borderId="13" xfId="0" applyFont="true" applyFill="true" applyBorder="true" applyAlignment="true">
      <alignment horizontal="left" vertical="center" wrapText="true"/>
    </xf>
    <xf numFmtId="4" fontId="11" fillId="0" borderId="17" xfId="0" applyNumberFormat="true" applyFont="true" applyFill="true" applyBorder="true" applyAlignment="true">
      <alignment horizontal="right" vertical="center" wrapText="true"/>
    </xf>
    <xf numFmtId="0" fontId="11" fillId="0" borderId="1" xfId="0" applyFont="true" applyFill="true" applyBorder="true" applyAlignment="true">
      <alignment horizontal="left" vertical="center" wrapText="true"/>
    </xf>
    <xf numFmtId="0" fontId="14" fillId="0" borderId="17" xfId="0" applyFont="true" applyBorder="true">
      <alignment vertical="center"/>
    </xf>
    <xf numFmtId="0" fontId="0" fillId="0" borderId="0" xfId="0" applyFont="true" applyAlignment="true">
      <alignment vertical="center" wrapText="true"/>
    </xf>
    <xf numFmtId="0" fontId="14" fillId="0" borderId="1" xfId="0" applyFont="true" applyBorder="true" applyAlignment="true">
      <alignment vertical="center" wrapText="true"/>
    </xf>
    <xf numFmtId="0" fontId="14" fillId="0" borderId="1" xfId="0" applyFont="true" applyBorder="true" applyAlignment="true">
      <alignment horizontal="center" vertical="center" wrapText="true"/>
    </xf>
    <xf numFmtId="0" fontId="14" fillId="0" borderId="1" xfId="0" applyFont="true" applyBorder="true" applyAlignment="true">
      <alignment horizontal="left" vertical="center" wrapText="true"/>
    </xf>
    <xf numFmtId="178" fontId="14" fillId="0" borderId="17" xfId="0" applyNumberFormat="true" applyFont="true" applyBorder="true" applyAlignment="true">
      <alignment vertical="center" wrapText="true"/>
    </xf>
    <xf numFmtId="0" fontId="8" fillId="0" borderId="0" xfId="0" applyFont="true" applyFill="true" applyAlignment="true">
      <alignment horizontal="left" vertical="center"/>
    </xf>
    <xf numFmtId="0" fontId="17" fillId="0" borderId="0" xfId="0" applyFont="true" applyFill="true" applyAlignment="true">
      <alignment horizontal="left" vertical="center"/>
    </xf>
    <xf numFmtId="0" fontId="18" fillId="2" borderId="4" xfId="0" applyFont="true" applyFill="true" applyBorder="true" applyAlignment="true">
      <alignment horizontal="left" vertical="center" wrapText="true"/>
    </xf>
    <xf numFmtId="0" fontId="18" fillId="2" borderId="6" xfId="0" applyFont="true" applyFill="true" applyBorder="true" applyAlignment="true">
      <alignment horizontal="left" vertical="center" wrapText="true"/>
    </xf>
    <xf numFmtId="0" fontId="19" fillId="0" borderId="6" xfId="0" applyFont="true" applyFill="true" applyBorder="true" applyAlignment="true">
      <alignment horizontal="left" vertical="center" wrapText="true"/>
    </xf>
    <xf numFmtId="0" fontId="20" fillId="0" borderId="6" xfId="0" applyFont="true" applyFill="true" applyBorder="true" applyAlignment="true">
      <alignment horizontal="left" vertical="center" wrapText="true"/>
    </xf>
    <xf numFmtId="0" fontId="0" fillId="0" borderId="0" xfId="0" applyBorder="true">
      <alignment vertical="center"/>
    </xf>
    <xf numFmtId="0" fontId="14" fillId="0" borderId="1" xfId="0" applyFont="true" applyBorder="true">
      <alignment vertical="center"/>
    </xf>
    <xf numFmtId="0" fontId="14" fillId="0" borderId="1" xfId="0" applyFont="true" applyBorder="true" applyAlignment="true">
      <alignment horizontal="center" vertical="center"/>
    </xf>
    <xf numFmtId="0" fontId="14" fillId="0" borderId="1" xfId="0" applyFont="true" applyBorder="true" applyAlignment="true">
      <alignment horizontal="left" vertical="center"/>
    </xf>
    <xf numFmtId="178" fontId="14" fillId="0" borderId="17" xfId="0" applyNumberFormat="true" applyFont="true" applyBorder="true" applyAlignment="true">
      <alignment horizontal="right" vertical="center"/>
    </xf>
    <xf numFmtId="178" fontId="18" fillId="0" borderId="19" xfId="0" applyNumberFormat="true" applyFont="true" applyFill="true" applyBorder="true" applyAlignment="true">
      <alignment horizontal="right" vertical="center" wrapText="true"/>
    </xf>
    <xf numFmtId="4" fontId="0" fillId="0" borderId="0" xfId="0" applyNumberFormat="true" applyBorder="true">
      <alignment vertical="center"/>
    </xf>
    <xf numFmtId="0" fontId="15" fillId="0" borderId="0" xfId="0" applyFont="true">
      <alignment vertical="center"/>
    </xf>
    <xf numFmtId="0" fontId="11" fillId="0" borderId="32" xfId="0" applyFont="true" applyFill="true" applyBorder="true" applyAlignment="true">
      <alignment vertical="center" wrapText="true"/>
    </xf>
    <xf numFmtId="0" fontId="11" fillId="0" borderId="33" xfId="0" applyFont="true" applyFill="true" applyBorder="true" applyAlignment="true">
      <alignment horizontal="left" vertical="center" wrapText="true"/>
    </xf>
    <xf numFmtId="0" fontId="11" fillId="0" borderId="34" xfId="0" applyFont="true" applyFill="true" applyBorder="true" applyAlignment="true">
      <alignment vertical="center" wrapText="true"/>
    </xf>
    <xf numFmtId="0" fontId="11" fillId="0" borderId="35" xfId="0" applyFont="true" applyFill="true" applyBorder="true" applyAlignment="true">
      <alignment vertical="center" wrapText="true"/>
    </xf>
    <xf numFmtId="0" fontId="11" fillId="0" borderId="36" xfId="0" applyFont="true" applyFill="true" applyBorder="true" applyAlignment="true">
      <alignment vertical="center" wrapText="true"/>
    </xf>
    <xf numFmtId="0" fontId="14" fillId="0" borderId="13" xfId="0" applyFont="true" applyBorder="true">
      <alignment vertical="center"/>
    </xf>
    <xf numFmtId="0" fontId="0" fillId="0" borderId="0" xfId="0" applyAlignment="true">
      <alignment horizontal="left" vertical="center"/>
    </xf>
    <xf numFmtId="0" fontId="14" fillId="0" borderId="0" xfId="0" applyFont="true" applyAlignment="true">
      <alignment horizontal="left" vertical="center"/>
    </xf>
    <xf numFmtId="0" fontId="25" fillId="0" borderId="13" xfId="0" applyFont="true" applyFill="true" applyBorder="true" applyAlignment="true">
      <alignment horizontal="left" vertical="center" wrapText="true"/>
    </xf>
    <xf numFmtId="0" fontId="25" fillId="0" borderId="1" xfId="0" applyFont="true" applyFill="true" applyBorder="true" applyAlignment="true">
      <alignment horizontal="left" vertical="center" wrapText="true"/>
    </xf>
    <xf numFmtId="0" fontId="25" fillId="0" borderId="1" xfId="0" applyFont="true" applyFill="true" applyBorder="true" applyAlignment="true">
      <alignment horizontal="center" vertical="center" wrapText="true"/>
    </xf>
    <xf numFmtId="0" fontId="26" fillId="0" borderId="14" xfId="0" applyFont="true" applyBorder="true" applyAlignment="true">
      <alignment horizontal="center" vertical="center"/>
    </xf>
    <xf numFmtId="0" fontId="26" fillId="0" borderId="15" xfId="0" applyFont="true" applyBorder="true" applyAlignment="true">
      <alignment horizontal="center" vertical="center"/>
    </xf>
    <xf numFmtId="49" fontId="25" fillId="0" borderId="1" xfId="50" applyNumberFormat="true" applyFont="true" applyFill="true" applyBorder="true" applyAlignment="true">
      <alignment horizontal="left" vertical="center" wrapText="true"/>
    </xf>
    <xf numFmtId="178" fontId="27" fillId="0" borderId="17" xfId="0" applyNumberFormat="true" applyFont="true" applyFill="true" applyBorder="true" applyAlignment="true">
      <alignment horizontal="right" vertical="center"/>
    </xf>
    <xf numFmtId="0" fontId="26" fillId="0" borderId="18" xfId="0" applyFont="true" applyBorder="true" applyAlignment="true">
      <alignment horizontal="center" vertical="center"/>
    </xf>
    <xf numFmtId="178" fontId="26" fillId="0" borderId="19" xfId="0" applyNumberFormat="true" applyFont="true" applyBorder="true" applyAlignment="true">
      <alignment horizontal="right" vertical="center"/>
    </xf>
    <xf numFmtId="0" fontId="17" fillId="0" borderId="14" xfId="0" applyFont="true" applyBorder="true" applyAlignment="true">
      <alignment horizontal="center" vertical="center" wrapText="true"/>
    </xf>
    <xf numFmtId="0" fontId="17" fillId="0" borderId="15" xfId="0" applyFont="true" applyBorder="true" applyAlignment="true">
      <alignment horizontal="center" vertical="center" wrapText="true"/>
    </xf>
    <xf numFmtId="178" fontId="14" fillId="0" borderId="17" xfId="0" applyNumberFormat="true" applyFont="true" applyFill="true" applyBorder="true" applyAlignment="true">
      <alignment horizontal="right" vertical="center" wrapText="true"/>
    </xf>
    <xf numFmtId="178" fontId="14" fillId="0" borderId="17" xfId="0" applyNumberFormat="true" applyFont="true" applyBorder="true" applyAlignment="true">
      <alignment horizontal="right" vertical="center" wrapText="true"/>
    </xf>
    <xf numFmtId="0" fontId="13" fillId="0" borderId="1" xfId="0" applyFont="true" applyFill="true" applyBorder="true" applyAlignment="true">
      <alignment horizontal="center" vertical="center" wrapText="true"/>
    </xf>
    <xf numFmtId="4" fontId="0" fillId="0" borderId="0" xfId="0" applyNumberFormat="true">
      <alignment vertical="center"/>
    </xf>
    <xf numFmtId="4" fontId="14" fillId="0" borderId="17" xfId="0" applyNumberFormat="true" applyFont="true" applyFill="true" applyBorder="true">
      <alignment vertical="center"/>
    </xf>
    <xf numFmtId="0" fontId="17" fillId="0" borderId="18" xfId="0" applyFont="true" applyBorder="true" applyAlignment="true">
      <alignment horizontal="center" vertical="center" wrapText="true"/>
    </xf>
    <xf numFmtId="178" fontId="17" fillId="0" borderId="19" xfId="0" applyNumberFormat="true" applyFont="true" applyBorder="true" applyAlignment="true">
      <alignment horizontal="right" vertical="center" wrapText="true"/>
    </xf>
    <xf numFmtId="0" fontId="11" fillId="0" borderId="21" xfId="0" applyFont="true" applyFill="true" applyBorder="true" applyAlignment="true">
      <alignment horizontal="left" vertical="center" wrapText="true"/>
    </xf>
    <xf numFmtId="0" fontId="11" fillId="0" borderId="25" xfId="0" applyFont="true" applyFill="true" applyBorder="true" applyAlignment="true">
      <alignment horizontal="left" vertical="center" wrapText="true"/>
    </xf>
    <xf numFmtId="0" fontId="11" fillId="0" borderId="24" xfId="0" applyFont="true" applyFill="true" applyBorder="true" applyAlignment="true">
      <alignment horizontal="left" vertical="center" wrapText="true"/>
    </xf>
    <xf numFmtId="0" fontId="11" fillId="0" borderId="36" xfId="0" applyFont="true" applyFill="true" applyBorder="true" applyAlignment="true">
      <alignment horizontal="left" vertical="center" wrapText="true"/>
    </xf>
    <xf numFmtId="0" fontId="18" fillId="0" borderId="14" xfId="0" applyFont="true" applyFill="true" applyBorder="true" applyAlignment="true">
      <alignment horizontal="center" vertical="center"/>
    </xf>
    <xf numFmtId="0" fontId="18" fillId="0" borderId="15" xfId="0" applyFont="true" applyFill="true" applyBorder="true" applyAlignment="true">
      <alignment horizontal="center" vertical="center"/>
    </xf>
    <xf numFmtId="4" fontId="14" fillId="0" borderId="17" xfId="0" applyNumberFormat="true" applyFont="true" applyFill="true" applyBorder="true" applyAlignment="true">
      <alignment horizontal="right" vertical="center"/>
    </xf>
    <xf numFmtId="176" fontId="14" fillId="0" borderId="17" xfId="0" applyNumberFormat="true" applyFont="true" applyFill="true" applyBorder="true" applyAlignment="true">
      <alignment horizontal="right" vertical="center"/>
    </xf>
    <xf numFmtId="0" fontId="18" fillId="0" borderId="18" xfId="0" applyFont="true" applyFill="true" applyBorder="true" applyAlignment="true">
      <alignment horizontal="center" vertical="center"/>
    </xf>
    <xf numFmtId="4" fontId="17" fillId="0" borderId="19" xfId="0" applyNumberFormat="true" applyFont="true" applyBorder="true" applyAlignment="true">
      <alignment horizontal="right" vertical="center"/>
    </xf>
    <xf numFmtId="0" fontId="6" fillId="0" borderId="37" xfId="0" applyFont="true" applyFill="true" applyBorder="true" applyAlignment="true">
      <alignment horizontal="left" vertical="center" wrapText="true"/>
    </xf>
    <xf numFmtId="0" fontId="6" fillId="0" borderId="38" xfId="0" applyFont="true" applyFill="true" applyBorder="true" applyAlignment="true">
      <alignment horizontal="left" vertical="center" wrapText="true"/>
    </xf>
    <xf numFmtId="178" fontId="14" fillId="0" borderId="39" xfId="0" applyNumberFormat="true" applyFont="true" applyFill="true" applyBorder="true" applyAlignment="true">
      <alignment vertical="center"/>
    </xf>
    <xf numFmtId="177" fontId="14" fillId="0" borderId="1" xfId="0" applyNumberFormat="true" applyFont="true" applyFill="true" applyBorder="true" applyAlignment="true">
      <alignment vertical="center"/>
    </xf>
    <xf numFmtId="4" fontId="14" fillId="0" borderId="1" xfId="0" applyNumberFormat="true" applyFont="true" applyBorder="true" applyAlignment="true">
      <alignment horizontal="right" vertical="center"/>
    </xf>
    <xf numFmtId="178" fontId="28" fillId="0" borderId="19" xfId="0" applyNumberFormat="true" applyFont="true" applyFill="true" applyBorder="true" applyAlignment="true">
      <alignment horizontal="right" vertical="center"/>
    </xf>
    <xf numFmtId="0" fontId="16" fillId="0" borderId="0" xfId="0" applyFont="true" applyFill="true" applyBorder="true" applyAlignment="true">
      <alignment horizontal="left" vertical="center" wrapText="true"/>
    </xf>
    <xf numFmtId="4" fontId="0" fillId="0" borderId="0" xfId="0" applyNumberFormat="true" applyFont="true" applyFill="true" applyBorder="true" applyAlignment="true">
      <alignment vertical="center"/>
    </xf>
    <xf numFmtId="0" fontId="29" fillId="0" borderId="0" xfId="0" applyFont="true" applyFill="true" applyBorder="true" applyAlignment="true">
      <alignment horizontal="right" vertical="center" wrapText="true"/>
    </xf>
    <xf numFmtId="0" fontId="30" fillId="0" borderId="2" xfId="0" applyFont="true" applyFill="true" applyBorder="true" applyAlignment="true">
      <alignment horizontal="center" vertical="center" wrapText="true"/>
    </xf>
    <xf numFmtId="0" fontId="30" fillId="0" borderId="6" xfId="0" applyFont="true" applyFill="true" applyBorder="true" applyAlignment="true">
      <alignment horizontal="center" vertical="center" wrapText="true"/>
    </xf>
    <xf numFmtId="4" fontId="30" fillId="0" borderId="7" xfId="0" applyNumberFormat="true" applyFont="true" applyFill="true" applyBorder="true" applyAlignment="true">
      <alignment horizontal="right" vertical="center" wrapText="true"/>
    </xf>
    <xf numFmtId="0" fontId="31" fillId="0" borderId="2" xfId="0" applyFont="true" applyFill="true" applyBorder="true" applyAlignment="true">
      <alignment horizontal="center" vertical="center" wrapText="true"/>
    </xf>
    <xf numFmtId="0" fontId="31" fillId="0" borderId="6" xfId="0" applyFont="true" applyFill="true" applyBorder="true" applyAlignment="true">
      <alignment horizontal="center" vertical="center" wrapText="true"/>
    </xf>
    <xf numFmtId="0" fontId="32" fillId="0" borderId="1" xfId="0" applyFont="true" applyFill="true" applyBorder="true" applyAlignment="true">
      <alignment vertical="center"/>
    </xf>
    <xf numFmtId="0" fontId="14" fillId="0" borderId="1" xfId="0" applyFont="true" applyFill="true" applyBorder="true" applyAlignment="true">
      <alignment vertical="center" wrapText="true"/>
    </xf>
    <xf numFmtId="0" fontId="14" fillId="0" borderId="1" xfId="0" applyFont="true" applyFill="true" applyBorder="true">
      <alignment vertical="center"/>
    </xf>
    <xf numFmtId="0" fontId="32" fillId="0" borderId="1" xfId="0" applyFont="true" applyFill="true" applyBorder="true" applyAlignment="true">
      <alignment vertical="center" wrapText="true"/>
    </xf>
    <xf numFmtId="0" fontId="33" fillId="0" borderId="1" xfId="0" applyFont="true" applyFill="true" applyBorder="true" applyAlignment="true">
      <alignment vertical="center" wrapText="true"/>
    </xf>
    <xf numFmtId="0" fontId="6" fillId="0" borderId="40" xfId="0" applyFont="true" applyFill="true" applyBorder="true" applyAlignment="true">
      <alignment horizontal="center" vertical="center" wrapText="true"/>
    </xf>
    <xf numFmtId="0" fontId="34" fillId="0" borderId="23" xfId="0" applyFont="true" applyFill="true" applyBorder="true" applyAlignment="true">
      <alignment horizontal="center" vertical="center" wrapText="true"/>
    </xf>
    <xf numFmtId="0" fontId="34" fillId="0" borderId="24" xfId="0" applyFont="true" applyFill="true" applyBorder="true" applyAlignment="true">
      <alignment horizontal="center" vertical="center" wrapText="true"/>
    </xf>
    <xf numFmtId="0" fontId="6" fillId="0" borderId="40" xfId="0" applyFont="true" applyFill="true" applyBorder="true" applyAlignment="true">
      <alignment horizontal="left" vertical="center" wrapText="true"/>
    </xf>
    <xf numFmtId="4" fontId="17" fillId="0" borderId="19" xfId="0" applyNumberFormat="true" applyFont="true" applyFill="true" applyBorder="true" applyAlignment="true">
      <alignment horizontal="right" vertical="center"/>
    </xf>
    <xf numFmtId="0" fontId="35" fillId="0" borderId="0" xfId="0" applyFont="true">
      <alignment vertical="center"/>
    </xf>
    <xf numFmtId="0" fontId="36" fillId="0" borderId="0" xfId="0" applyFont="true">
      <alignment vertical="center"/>
    </xf>
    <xf numFmtId="0" fontId="37" fillId="0" borderId="0" xfId="0" applyFont="true">
      <alignment vertical="center"/>
    </xf>
    <xf numFmtId="0" fontId="11" fillId="0" borderId="41" xfId="0" applyFont="true" applyFill="true" applyBorder="true" applyAlignment="true">
      <alignment horizontal="center" vertical="center" wrapText="true"/>
    </xf>
    <xf numFmtId="0" fontId="11" fillId="0" borderId="42" xfId="0" applyFont="true" applyFill="true" applyBorder="true" applyAlignment="true">
      <alignment horizontal="center" vertical="center" wrapText="true"/>
    </xf>
    <xf numFmtId="0" fontId="11" fillId="0" borderId="43" xfId="0" applyFont="true" applyFill="true" applyBorder="true" applyAlignment="true">
      <alignment horizontal="center" vertical="center" wrapText="true"/>
    </xf>
    <xf numFmtId="0" fontId="33" fillId="0" borderId="1" xfId="0" applyFont="true" applyFill="true" applyBorder="true" applyAlignment="true">
      <alignment horizontal="left" vertical="center" wrapText="true"/>
    </xf>
    <xf numFmtId="178" fontId="14" fillId="0" borderId="17" xfId="0" applyNumberFormat="true" applyFont="true" applyFill="true" applyBorder="true" applyAlignment="true">
      <alignment horizontal="right" vertical="center"/>
    </xf>
    <xf numFmtId="0" fontId="38" fillId="0" borderId="0" xfId="0" applyFont="true" applyFill="true" applyAlignment="true">
      <alignment horizontal="left" vertical="center"/>
    </xf>
    <xf numFmtId="0" fontId="0" fillId="0" borderId="0" xfId="0" applyFont="true" applyFill="true" applyBorder="true" applyAlignment="true">
      <alignment horizontal="center" vertical="center"/>
    </xf>
    <xf numFmtId="178" fontId="17" fillId="0" borderId="19" xfId="0" applyNumberFormat="true" applyFont="true" applyFill="true" applyBorder="true" applyAlignment="true">
      <alignment horizontal="right" vertical="center"/>
    </xf>
    <xf numFmtId="0" fontId="18" fillId="0" borderId="44" xfId="0" applyFont="true" applyFill="true" applyBorder="true" applyAlignment="true">
      <alignment horizontal="center" vertical="center" wrapText="true"/>
    </xf>
    <xf numFmtId="0" fontId="18" fillId="0" borderId="45" xfId="0" applyFont="true" applyFill="true" applyBorder="true" applyAlignment="true">
      <alignment horizontal="center" vertical="center" wrapText="true"/>
    </xf>
    <xf numFmtId="4" fontId="14" fillId="0" borderId="1" xfId="0" applyNumberFormat="true" applyFont="true" applyFill="true" applyBorder="true">
      <alignment vertical="center"/>
    </xf>
    <xf numFmtId="0" fontId="18" fillId="0" borderId="46" xfId="0" applyFont="true" applyFill="true" applyBorder="true" applyAlignment="true">
      <alignment horizontal="center" vertical="center" wrapText="true"/>
    </xf>
    <xf numFmtId="4" fontId="17" fillId="0" borderId="1" xfId="0" applyNumberFormat="true" applyFont="true" applyBorder="true">
      <alignment vertical="center"/>
    </xf>
    <xf numFmtId="0" fontId="39" fillId="0" borderId="0" xfId="0" applyFont="true" applyFill="true" applyAlignment="true">
      <alignment vertical="center"/>
    </xf>
    <xf numFmtId="0" fontId="40" fillId="0" borderId="0" xfId="0" applyFont="true" applyFill="true" applyAlignment="true">
      <alignment horizontal="center" vertical="center"/>
    </xf>
    <xf numFmtId="0" fontId="24" fillId="0" borderId="0" xfId="0" applyFont="true" applyFill="true" applyAlignment="true">
      <alignment horizontal="center" vertical="center"/>
    </xf>
    <xf numFmtId="0" fontId="32" fillId="0" borderId="0" xfId="0" applyFont="true" applyFill="true" applyAlignment="true">
      <alignment vertical="center"/>
    </xf>
    <xf numFmtId="0" fontId="14" fillId="0" borderId="0" xfId="0" applyFont="true" applyFill="true" applyAlignment="true">
      <alignment horizontal="right"/>
    </xf>
    <xf numFmtId="4" fontId="17" fillId="0" borderId="19" xfId="0" applyNumberFormat="true" applyFont="true" applyFill="true" applyBorder="true" applyAlignment="true">
      <alignment vertical="center"/>
    </xf>
    <xf numFmtId="0" fontId="41" fillId="0" borderId="0" xfId="0" applyFont="true" applyFill="true" applyAlignment="true">
      <alignment horizontal="center" vertical="center"/>
    </xf>
    <xf numFmtId="0" fontId="42" fillId="0" borderId="0" xfId="0" applyFont="true" applyFill="true" applyAlignment="true">
      <alignment horizontal="center" vertical="center"/>
    </xf>
    <xf numFmtId="0" fontId="43" fillId="0" borderId="0" xfId="0" applyFont="true" applyAlignment="true">
      <alignment horizontal="center" vertical="center"/>
    </xf>
    <xf numFmtId="0" fontId="6" fillId="0" borderId="13" xfId="0" applyFont="true" applyFill="true" applyBorder="true" applyAlignment="true">
      <alignment horizontal="center" vertical="center" wrapText="true"/>
    </xf>
    <xf numFmtId="0" fontId="44"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4" fillId="0" borderId="13" xfId="0" applyFont="true" applyFill="true" applyBorder="true" applyAlignment="true">
      <alignment horizontal="center" vertical="center" wrapText="true"/>
    </xf>
    <xf numFmtId="0" fontId="14" fillId="0" borderId="40" xfId="0" applyFont="true" applyFill="true" applyBorder="true" applyAlignment="true">
      <alignment horizontal="left" vertical="center"/>
    </xf>
    <xf numFmtId="0" fontId="14" fillId="0" borderId="40" xfId="0" applyFont="true" applyFill="true" applyBorder="true" applyAlignment="true">
      <alignment horizontal="center" vertical="center"/>
    </xf>
    <xf numFmtId="176" fontId="44" fillId="0" borderId="17" xfId="0" applyNumberFormat="true" applyFont="true" applyFill="true" applyBorder="true" applyAlignment="true">
      <alignment horizontal="right" vertical="center" wrapText="true"/>
    </xf>
    <xf numFmtId="176" fontId="14" fillId="0" borderId="17" xfId="0" applyNumberFormat="true" applyFont="true" applyFill="true" applyBorder="true" applyAlignment="true">
      <alignment horizontal="right" vertical="center" wrapText="true"/>
    </xf>
    <xf numFmtId="4" fontId="35" fillId="0" borderId="0" xfId="0" applyNumberFormat="true" applyFont="true" applyBorder="true">
      <alignment vertical="center"/>
    </xf>
    <xf numFmtId="0" fontId="44" fillId="0" borderId="1" xfId="0"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178" fontId="14" fillId="0" borderId="47" xfId="0" applyNumberFormat="true" applyFont="true" applyFill="true" applyBorder="true" applyAlignment="true">
      <alignment horizontal="right" vertical="center"/>
    </xf>
    <xf numFmtId="0" fontId="17" fillId="0" borderId="19" xfId="0" applyFont="true" applyBorder="true" applyAlignment="true">
      <alignment horizontal="right" vertical="center"/>
    </xf>
    <xf numFmtId="0" fontId="0" fillId="3" borderId="0" xfId="0" applyFill="true">
      <alignment vertical="center"/>
    </xf>
    <xf numFmtId="0" fontId="19" fillId="3" borderId="2" xfId="0" applyFont="true" applyFill="true" applyBorder="true" applyAlignment="true">
      <alignment horizontal="center" vertical="center" wrapText="true"/>
    </xf>
    <xf numFmtId="0" fontId="19" fillId="3" borderId="6" xfId="0" applyFont="true" applyFill="true" applyBorder="true" applyAlignment="true">
      <alignment horizontal="center" vertical="center" wrapText="true"/>
    </xf>
    <xf numFmtId="0" fontId="11" fillId="3" borderId="6" xfId="0" applyFont="true" applyFill="true" applyBorder="true" applyAlignment="true">
      <alignment vertical="center" wrapText="true"/>
    </xf>
    <xf numFmtId="4" fontId="11" fillId="3" borderId="7" xfId="0" applyNumberFormat="true" applyFont="true" applyFill="true" applyBorder="true" applyAlignment="true">
      <alignment horizontal="right" vertical="center" wrapText="true"/>
    </xf>
    <xf numFmtId="4" fontId="45" fillId="0" borderId="17" xfId="0" applyNumberFormat="true" applyFont="true" applyBorder="true" applyAlignment="true">
      <alignment horizontal="right" vertical="center"/>
    </xf>
    <xf numFmtId="0" fontId="46" fillId="0" borderId="0" xfId="0" applyFont="true">
      <alignment vertical="center"/>
    </xf>
    <xf numFmtId="4" fontId="45" fillId="0" borderId="17" xfId="0" applyNumberFormat="true" applyFont="true" applyFill="true" applyBorder="true" applyAlignment="true">
      <alignment horizontal="right" vertical="center"/>
    </xf>
    <xf numFmtId="0" fontId="47" fillId="0" borderId="0" xfId="0" applyFont="true" applyFill="true" applyAlignment="true">
      <alignment horizontal="center" vertical="center"/>
    </xf>
    <xf numFmtId="0" fontId="48" fillId="0" borderId="13" xfId="0" applyFont="true" applyFill="true" applyBorder="true" applyAlignment="true">
      <alignment horizontal="left" vertical="center" wrapText="true"/>
    </xf>
    <xf numFmtId="49" fontId="32" fillId="0" borderId="1" xfId="0" applyNumberFormat="true" applyFont="true" applyFill="true" applyBorder="true" applyAlignment="true">
      <alignment horizontal="left" vertical="center" wrapText="true"/>
    </xf>
    <xf numFmtId="0" fontId="32" fillId="0" borderId="1" xfId="0" applyFont="true" applyFill="true" applyBorder="true" applyAlignment="true">
      <alignment horizontal="left" vertical="center" wrapText="true"/>
    </xf>
    <xf numFmtId="0" fontId="48" fillId="0" borderId="1" xfId="0" applyFont="true" applyFill="true" applyBorder="true" applyAlignment="true">
      <alignment horizontal="left" vertical="center" wrapText="true"/>
    </xf>
    <xf numFmtId="49" fontId="32" fillId="0" borderId="40" xfId="0" applyNumberFormat="true" applyFont="true" applyFill="true" applyBorder="true" applyAlignment="true">
      <alignment horizontal="left" vertical="center" wrapText="true"/>
    </xf>
    <xf numFmtId="0" fontId="32" fillId="0" borderId="40" xfId="0" applyFont="true" applyFill="true" applyBorder="true" applyAlignment="true">
      <alignment horizontal="left" vertical="center" wrapText="true"/>
    </xf>
    <xf numFmtId="0" fontId="49" fillId="0" borderId="14" xfId="0" applyFont="true" applyFill="true" applyBorder="true" applyAlignment="true">
      <alignment horizontal="center" vertical="center" wrapText="true"/>
    </xf>
    <xf numFmtId="0" fontId="49" fillId="0" borderId="15" xfId="0" applyFont="true" applyFill="true" applyBorder="true" applyAlignment="true">
      <alignment horizontal="center" vertical="center" wrapText="true"/>
    </xf>
    <xf numFmtId="4" fontId="32" fillId="0" borderId="17" xfId="0" applyNumberFormat="true" applyFont="true" applyFill="true" applyBorder="true" applyAlignment="true">
      <alignment horizontal="right" vertical="center" wrapText="true"/>
    </xf>
    <xf numFmtId="4" fontId="32" fillId="0" borderId="47" xfId="0" applyNumberFormat="true" applyFont="true" applyFill="true" applyBorder="true" applyAlignment="true">
      <alignment horizontal="right" vertical="center" wrapText="true"/>
    </xf>
    <xf numFmtId="0" fontId="49" fillId="0" borderId="18" xfId="0" applyFont="true" applyFill="true" applyBorder="true" applyAlignment="true">
      <alignment horizontal="center" vertical="center" wrapText="true"/>
    </xf>
    <xf numFmtId="4" fontId="50" fillId="0" borderId="19" xfId="0" applyNumberFormat="true" applyFont="true" applyFill="true" applyBorder="true" applyAlignment="true">
      <alignment horizontal="right" vertical="center" wrapText="true"/>
    </xf>
    <xf numFmtId="4" fontId="51" fillId="0" borderId="7" xfId="0" applyNumberFormat="true" applyFont="true" applyFill="true" applyBorder="true" applyAlignment="true">
      <alignment horizontal="right" vertical="center" wrapText="true"/>
    </xf>
    <xf numFmtId="0" fontId="44" fillId="0" borderId="1" xfId="0" applyFont="true" applyFill="true" applyBorder="true" applyAlignment="true">
      <alignment horizontal="center" vertical="center"/>
    </xf>
    <xf numFmtId="0" fontId="18" fillId="0" borderId="23" xfId="0" applyFont="true" applyFill="true" applyBorder="true" applyAlignment="true">
      <alignment horizontal="center" vertical="center" wrapText="true"/>
    </xf>
    <xf numFmtId="0" fontId="18" fillId="0" borderId="24" xfId="0" applyFont="true" applyFill="true" applyBorder="true" applyAlignment="true">
      <alignment horizontal="center" vertical="center" wrapText="true"/>
    </xf>
    <xf numFmtId="4" fontId="44" fillId="0" borderId="17" xfId="0" applyNumberFormat="true" applyFont="true" applyFill="true" applyBorder="true" applyAlignment="true">
      <alignment vertical="center"/>
    </xf>
    <xf numFmtId="0" fontId="44" fillId="0" borderId="1" xfId="0" applyFont="true" applyFill="true" applyBorder="true" applyAlignment="true">
      <alignment vertical="center"/>
    </xf>
    <xf numFmtId="178" fontId="44" fillId="0" borderId="17" xfId="0" applyNumberFormat="true" applyFont="true" applyFill="true" applyBorder="true" applyAlignment="true">
      <alignment vertical="center"/>
    </xf>
    <xf numFmtId="4" fontId="52" fillId="0" borderId="19" xfId="0" applyNumberFormat="true" applyFont="true" applyFill="true" applyBorder="true" applyAlignment="true">
      <alignment vertical="center"/>
    </xf>
    <xf numFmtId="0" fontId="11" fillId="3" borderId="2" xfId="0" applyFont="true" applyFill="true" applyBorder="true" applyAlignment="true">
      <alignment horizontal="left" vertical="center" wrapText="true"/>
    </xf>
    <xf numFmtId="0" fontId="20" fillId="3" borderId="6" xfId="0" applyFont="true" applyFill="true" applyBorder="true" applyAlignment="true">
      <alignment horizontal="center" vertical="center" wrapText="true"/>
    </xf>
    <xf numFmtId="4" fontId="20" fillId="3" borderId="7" xfId="0" applyNumberFormat="true" applyFont="true" applyFill="true" applyBorder="true" applyAlignment="true">
      <alignment horizontal="right" vertical="center" wrapText="true"/>
    </xf>
    <xf numFmtId="0" fontId="11" fillId="3" borderId="6" xfId="0" applyFont="true" applyFill="true" applyBorder="true" applyAlignment="true">
      <alignment horizontal="center" vertical="center" wrapText="true"/>
    </xf>
    <xf numFmtId="0" fontId="11" fillId="3" borderId="6" xfId="0" applyFont="true" applyFill="true" applyBorder="true" applyAlignment="true">
      <alignment horizontal="left" vertical="center" wrapText="true"/>
    </xf>
    <xf numFmtId="0" fontId="11" fillId="3" borderId="42" xfId="0" applyFont="true" applyFill="true" applyBorder="true" applyAlignment="true">
      <alignment horizontal="left" vertical="center" wrapText="true"/>
    </xf>
    <xf numFmtId="0" fontId="11" fillId="3" borderId="43" xfId="0" applyFont="true" applyFill="true" applyBorder="true" applyAlignment="true">
      <alignment horizontal="left" vertical="center" wrapText="true"/>
    </xf>
    <xf numFmtId="0" fontId="11" fillId="3" borderId="42" xfId="0" applyFont="true" applyFill="true" applyBorder="true" applyAlignment="true">
      <alignment horizontal="center" vertical="center" wrapText="true"/>
    </xf>
    <xf numFmtId="0" fontId="11" fillId="3" borderId="43" xfId="0"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13" fillId="0" borderId="1" xfId="0" applyFont="true" applyFill="true" applyBorder="true" applyAlignment="true">
      <alignment vertical="center" wrapText="true"/>
    </xf>
    <xf numFmtId="4" fontId="14" fillId="0" borderId="17" xfId="0" applyNumberFormat="true" applyFont="true" applyBorder="true" applyAlignment="true">
      <alignment horizontal="right" vertical="center"/>
    </xf>
    <xf numFmtId="49" fontId="11" fillId="0" borderId="2" xfId="0" applyNumberFormat="true" applyFont="true" applyFill="true" applyBorder="true" applyAlignment="true">
      <alignment horizontal="center" vertical="center" wrapText="true"/>
    </xf>
    <xf numFmtId="49" fontId="20" fillId="0" borderId="13" xfId="0" applyNumberFormat="true"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49" fontId="11" fillId="0" borderId="13"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9" fillId="0" borderId="0" xfId="0" applyFont="true" applyFill="true" applyAlignment="true">
      <alignment horizontal="left" vertical="center"/>
    </xf>
    <xf numFmtId="49" fontId="6" fillId="0" borderId="1" xfId="50" applyNumberFormat="true" applyFont="true" applyFill="true" applyBorder="true" applyAlignment="true" applyProtection="true">
      <alignment horizontal="center" vertical="center" wrapText="true"/>
    </xf>
    <xf numFmtId="0" fontId="14" fillId="0" borderId="1" xfId="0" applyFont="true" applyFill="true" applyBorder="true" applyAlignment="true">
      <alignment horizontal="center" vertical="center"/>
    </xf>
    <xf numFmtId="0" fontId="17" fillId="0" borderId="48" xfId="0" applyFont="true" applyBorder="true" applyAlignment="true">
      <alignment horizontal="center" vertical="center"/>
    </xf>
    <xf numFmtId="0" fontId="17" fillId="0" borderId="49" xfId="0" applyFont="true" applyBorder="true" applyAlignment="true">
      <alignment horizontal="center" vertical="center"/>
    </xf>
    <xf numFmtId="0" fontId="15" fillId="0" borderId="0" xfId="0" applyFont="true" applyAlignment="true">
      <alignment horizontal="center"/>
    </xf>
    <xf numFmtId="4" fontId="14" fillId="0" borderId="1" xfId="0" applyNumberFormat="true" applyFont="true" applyBorder="true" applyAlignment="true">
      <alignment horizontal="left" vertical="center"/>
    </xf>
    <xf numFmtId="0" fontId="17" fillId="0" borderId="50" xfId="0" applyFont="true" applyBorder="true" applyAlignment="true">
      <alignment horizontal="center" vertical="center"/>
    </xf>
    <xf numFmtId="178" fontId="17" fillId="0" borderId="51" xfId="0" applyNumberFormat="true" applyFont="true" applyBorder="true" applyAlignment="true">
      <alignment horizontal="right" vertical="center"/>
    </xf>
    <xf numFmtId="49" fontId="0" fillId="0" borderId="0" xfId="0" applyNumberFormat="true" applyAlignment="true">
      <alignment vertical="center" wrapText="true"/>
    </xf>
    <xf numFmtId="49" fontId="8" fillId="0" borderId="0" xfId="0" applyNumberFormat="true" applyFont="true" applyFill="true" applyAlignment="true">
      <alignment horizontal="center" vertical="center" wrapText="true"/>
    </xf>
    <xf numFmtId="49" fontId="17" fillId="0" borderId="0" xfId="0" applyNumberFormat="true" applyFont="true" applyFill="true" applyAlignment="true">
      <alignment horizontal="center" vertical="center" wrapText="true"/>
    </xf>
    <xf numFmtId="49" fontId="18" fillId="2" borderId="3" xfId="0" applyNumberFormat="true" applyFont="true" applyFill="true" applyBorder="true" applyAlignment="true">
      <alignment horizontal="center" vertical="center" wrapText="true"/>
    </xf>
    <xf numFmtId="49" fontId="18" fillId="2" borderId="2" xfId="0" applyNumberFormat="true" applyFont="true" applyFill="true" applyBorder="true" applyAlignment="true">
      <alignment horizontal="center" vertical="center" wrapText="true"/>
    </xf>
    <xf numFmtId="49" fontId="19" fillId="0" borderId="2" xfId="0" applyNumberFormat="true" applyFont="true" applyFill="true" applyBorder="true" applyAlignment="true">
      <alignment horizontal="center" vertical="center" wrapText="true"/>
    </xf>
    <xf numFmtId="49" fontId="20" fillId="0" borderId="2" xfId="0" applyNumberFormat="true" applyFont="true" applyFill="true" applyBorder="true" applyAlignment="true">
      <alignment horizontal="center" vertical="center" wrapText="true"/>
    </xf>
    <xf numFmtId="49" fontId="11" fillId="0" borderId="2" xfId="0" applyNumberFormat="true" applyFont="true" applyFill="true" applyBorder="true" applyAlignment="true">
      <alignment horizontal="left" vertical="center" wrapText="true"/>
    </xf>
    <xf numFmtId="49" fontId="11" fillId="0" borderId="20" xfId="0" applyNumberFormat="true" applyFont="true" applyFill="true" applyBorder="true" applyAlignment="true">
      <alignment horizontal="left" vertical="center" wrapText="true"/>
    </xf>
    <xf numFmtId="4" fontId="11" fillId="0" borderId="52" xfId="0" applyNumberFormat="true" applyFont="true" applyFill="true" applyBorder="true" applyAlignment="true">
      <alignment horizontal="right" vertical="center" wrapText="true"/>
    </xf>
    <xf numFmtId="49" fontId="11" fillId="0" borderId="13" xfId="0" applyNumberFormat="true" applyFont="true" applyFill="true" applyBorder="true" applyAlignment="true">
      <alignment horizontal="left" vertical="center" wrapText="true"/>
    </xf>
    <xf numFmtId="4" fontId="20" fillId="0" borderId="52" xfId="0" applyNumberFormat="true" applyFont="true" applyFill="true" applyBorder="true" applyAlignment="true">
      <alignment horizontal="right" vertical="center" wrapText="true"/>
    </xf>
    <xf numFmtId="49" fontId="11" fillId="0" borderId="23" xfId="0" applyNumberFormat="true" applyFont="true" applyFill="true" applyBorder="true" applyAlignment="true">
      <alignment horizontal="left" vertical="center" wrapText="true"/>
    </xf>
    <xf numFmtId="4" fontId="11" fillId="0" borderId="53" xfId="0" applyNumberFormat="true" applyFont="true" applyFill="true" applyBorder="true" applyAlignment="true">
      <alignment horizontal="right" vertical="center" wrapText="true"/>
    </xf>
    <xf numFmtId="0" fontId="6" fillId="0" borderId="54" xfId="0" applyFont="true" applyFill="true" applyBorder="true" applyAlignment="true">
      <alignment horizontal="center" vertical="center" wrapText="true"/>
    </xf>
    <xf numFmtId="0" fontId="6" fillId="0" borderId="55" xfId="0" applyFont="true" applyFill="true" applyBorder="true" applyAlignment="true">
      <alignment horizontal="center" vertical="center" wrapText="true"/>
    </xf>
    <xf numFmtId="0" fontId="10" fillId="0" borderId="16" xfId="0" applyFont="true" applyFill="true" applyBorder="true" applyAlignment="true">
      <alignment horizontal="center" vertical="center" wrapText="true"/>
    </xf>
    <xf numFmtId="179" fontId="45" fillId="0" borderId="17" xfId="0" applyNumberFormat="true" applyFont="true" applyFill="true" applyBorder="true" applyAlignment="true">
      <alignment horizontal="right" vertical="center"/>
    </xf>
    <xf numFmtId="0" fontId="6" fillId="0" borderId="55" xfId="0" applyFont="true" applyFill="true" applyBorder="true" applyAlignment="true">
      <alignment horizontal="left" vertical="center" wrapText="true"/>
    </xf>
    <xf numFmtId="179" fontId="45" fillId="0" borderId="39" xfId="0" applyNumberFormat="true" applyFont="true" applyFill="true" applyBorder="true" applyAlignment="true">
      <alignment horizontal="right" vertical="center"/>
    </xf>
    <xf numFmtId="0" fontId="0" fillId="0" borderId="0" xfId="0" applyFont="true" applyFill="true" applyBorder="true" applyAlignment="true">
      <alignment vertical="center" wrapText="true"/>
    </xf>
    <xf numFmtId="0" fontId="53" fillId="0" borderId="0" xfId="0" applyFont="true" applyFill="true" applyBorder="true" applyAlignment="true">
      <alignment horizontal="right" vertical="center" wrapText="true"/>
    </xf>
    <xf numFmtId="0" fontId="54" fillId="0" borderId="6" xfId="0" applyFont="true" applyFill="true" applyBorder="true" applyAlignment="true">
      <alignment vertical="center" wrapText="true"/>
    </xf>
    <xf numFmtId="0" fontId="54" fillId="0" borderId="9" xfId="0" applyFont="true" applyFill="true" applyBorder="true" applyAlignment="true">
      <alignment horizontal="left" vertical="center" wrapText="true"/>
    </xf>
    <xf numFmtId="0" fontId="54" fillId="0" borderId="9" xfId="0" applyFont="true" applyFill="true" applyBorder="true" applyAlignment="true">
      <alignment vertical="center" wrapText="true"/>
    </xf>
    <xf numFmtId="0" fontId="6" fillId="0" borderId="1" xfId="0" applyNumberFormat="true" applyFont="true" applyFill="true" applyBorder="true" applyAlignment="true">
      <alignment horizontal="left" vertical="center" wrapText="true"/>
    </xf>
    <xf numFmtId="0" fontId="33" fillId="0" borderId="1" xfId="0" applyNumberFormat="true" applyFont="true" applyFill="true" applyBorder="true" applyAlignment="true">
      <alignment vertical="center" wrapText="true"/>
    </xf>
    <xf numFmtId="0" fontId="11" fillId="0" borderId="56" xfId="0" applyFont="true" applyFill="true" applyBorder="true" applyAlignment="true">
      <alignment horizontal="left" vertical="center" wrapText="true"/>
    </xf>
    <xf numFmtId="0" fontId="18" fillId="2" borderId="11" xfId="0" applyFont="true" applyFill="true" applyBorder="true" applyAlignment="true">
      <alignment horizontal="center" vertical="center" wrapText="true"/>
    </xf>
    <xf numFmtId="0" fontId="18" fillId="2" borderId="12" xfId="0" applyFont="true" applyFill="true" applyBorder="true" applyAlignment="true">
      <alignment horizontal="center" vertical="center" wrapText="true"/>
    </xf>
    <xf numFmtId="0" fontId="10" fillId="2" borderId="16" xfId="0" applyFont="true" applyFill="true" applyBorder="true" applyAlignment="true">
      <alignment horizontal="center" vertical="center" wrapText="true"/>
    </xf>
    <xf numFmtId="0" fontId="18" fillId="2" borderId="13" xfId="0" applyFont="true" applyFill="true" applyBorder="true" applyAlignment="true">
      <alignment horizontal="center" vertical="center" wrapText="true"/>
    </xf>
    <xf numFmtId="0" fontId="18" fillId="2" borderId="1" xfId="0" applyFont="true" applyFill="true" applyBorder="true" applyAlignment="true">
      <alignment horizontal="center" vertical="center" wrapText="true"/>
    </xf>
    <xf numFmtId="0" fontId="10" fillId="2" borderId="17" xfId="0" applyFont="true" applyFill="true" applyBorder="true" applyAlignment="true">
      <alignment horizontal="center" vertical="center" wrapText="true"/>
    </xf>
    <xf numFmtId="0" fontId="19" fillId="0" borderId="13"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4" fontId="19" fillId="0" borderId="17" xfId="0" applyNumberFormat="true" applyFont="true" applyFill="true" applyBorder="true" applyAlignment="true">
      <alignment horizontal="right" vertical="center" wrapText="true"/>
    </xf>
    <xf numFmtId="0" fontId="20" fillId="0" borderId="13" xfId="0" applyFont="true" applyFill="true" applyBorder="true" applyAlignment="true">
      <alignment horizontal="center" vertical="center" wrapText="true"/>
    </xf>
    <xf numFmtId="4" fontId="20" fillId="0" borderId="17" xfId="0" applyNumberFormat="true" applyFont="true" applyFill="true" applyBorder="true" applyAlignment="true">
      <alignment horizontal="right" vertical="center" wrapText="true"/>
    </xf>
    <xf numFmtId="0" fontId="11" fillId="0" borderId="13" xfId="0" applyFont="true" applyFill="true" applyBorder="true" applyAlignment="true">
      <alignment horizontal="center" vertical="center" wrapText="true"/>
    </xf>
    <xf numFmtId="4" fontId="11" fillId="0" borderId="19" xfId="0" applyNumberFormat="true" applyFont="true" applyFill="true" applyBorder="true" applyAlignment="true">
      <alignment horizontal="right" vertical="center" wrapText="true"/>
    </xf>
    <xf numFmtId="0" fontId="12" fillId="0" borderId="13" xfId="0" applyFont="true" applyFill="true" applyBorder="true" applyAlignment="true">
      <alignment horizontal="left" vertical="center" wrapText="true"/>
    </xf>
    <xf numFmtId="0" fontId="12" fillId="0" borderId="1" xfId="0" applyFont="true" applyFill="true" applyBorder="true" applyAlignment="true">
      <alignment horizontal="center" vertical="center" wrapText="true"/>
    </xf>
    <xf numFmtId="4" fontId="14" fillId="0" borderId="1" xfId="0" applyNumberFormat="true" applyFont="true" applyFill="true" applyBorder="true" applyAlignment="true">
      <alignment horizontal="right" vertical="center"/>
    </xf>
    <xf numFmtId="0" fontId="11" fillId="0" borderId="57" xfId="0" applyFont="true" applyFill="true" applyBorder="true" applyAlignment="true">
      <alignment horizontal="center" vertical="center" wrapText="true"/>
    </xf>
    <xf numFmtId="0" fontId="20" fillId="0" borderId="41" xfId="0" applyFont="true" applyFill="true" applyBorder="true" applyAlignment="true">
      <alignment horizontal="center" vertical="center" wrapText="true"/>
    </xf>
    <xf numFmtId="0" fontId="20" fillId="0" borderId="42" xfId="0" applyFont="true" applyFill="true" applyBorder="true" applyAlignment="true">
      <alignment horizontal="center" vertical="center" wrapText="true"/>
    </xf>
    <xf numFmtId="0" fontId="20" fillId="0" borderId="43" xfId="0" applyFont="true" applyFill="true" applyBorder="true" applyAlignment="true">
      <alignment horizontal="center" vertical="center" wrapText="true"/>
    </xf>
    <xf numFmtId="0" fontId="13" fillId="0" borderId="40" xfId="0" applyFont="true" applyFill="true" applyBorder="true" applyAlignment="true">
      <alignment horizontal="left" vertical="center" wrapText="true"/>
    </xf>
    <xf numFmtId="178" fontId="17" fillId="0" borderId="14" xfId="0" applyNumberFormat="true" applyFont="true" applyBorder="true" applyAlignment="true">
      <alignment horizontal="center" vertical="center"/>
    </xf>
    <xf numFmtId="178" fontId="17" fillId="0" borderId="15" xfId="0" applyNumberFormat="true" applyFont="true" applyBorder="true" applyAlignment="true">
      <alignment horizontal="center" vertical="center"/>
    </xf>
    <xf numFmtId="178" fontId="17" fillId="0" borderId="18" xfId="0" applyNumberFormat="true" applyFont="true" applyBorder="true" applyAlignment="true">
      <alignment horizontal="center" vertical="center"/>
    </xf>
    <xf numFmtId="178" fontId="17" fillId="0" borderId="19" xfId="0" applyNumberFormat="true" applyFont="true" applyBorder="true" applyAlignment="true">
      <alignment horizontal="right" vertical="center"/>
    </xf>
    <xf numFmtId="0" fontId="6" fillId="0" borderId="13" xfId="0" applyFont="true" applyBorder="true" applyAlignment="true">
      <alignment horizontal="left" vertical="center" wrapText="true"/>
    </xf>
    <xf numFmtId="0" fontId="6" fillId="0" borderId="1" xfId="0" applyFont="true" applyBorder="true" applyAlignment="true">
      <alignment horizontal="left" vertical="center" wrapText="true"/>
    </xf>
    <xf numFmtId="0" fontId="6" fillId="0" borderId="1" xfId="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7" fillId="0" borderId="0" xfId="0" applyFont="true" applyAlignment="true">
      <alignment horizontal="center" vertical="center"/>
    </xf>
    <xf numFmtId="0" fontId="11" fillId="0" borderId="0" xfId="0" applyFont="true" applyBorder="true" applyAlignment="true">
      <alignment horizontal="right" vertical="center" wrapText="true"/>
    </xf>
    <xf numFmtId="0" fontId="19" fillId="0" borderId="13" xfId="0" applyFont="true" applyBorder="true" applyAlignment="true">
      <alignment horizontal="center" vertical="center" wrapText="true"/>
    </xf>
    <xf numFmtId="0" fontId="19" fillId="0" borderId="1" xfId="0" applyFont="true" applyBorder="true" applyAlignment="true">
      <alignment horizontal="center" vertical="center" wrapText="true"/>
    </xf>
    <xf numFmtId="4" fontId="19" fillId="0" borderId="17" xfId="0" applyNumberFormat="true" applyFont="true" applyBorder="true" applyAlignment="true">
      <alignment horizontal="right" vertical="center" wrapText="true"/>
    </xf>
    <xf numFmtId="0" fontId="20" fillId="0" borderId="13" xfId="0" applyFont="true" applyBorder="true" applyAlignment="true">
      <alignment horizontal="center" vertical="center" wrapText="true"/>
    </xf>
    <xf numFmtId="0" fontId="20" fillId="0" borderId="1" xfId="0" applyFont="true" applyBorder="true" applyAlignment="true">
      <alignment horizontal="center" vertical="center" wrapText="true"/>
    </xf>
    <xf numFmtId="4" fontId="20" fillId="0" borderId="17" xfId="0" applyNumberFormat="true" applyFont="true" applyBorder="true" applyAlignment="true">
      <alignment horizontal="right" vertical="center" wrapText="true"/>
    </xf>
    <xf numFmtId="0" fontId="11" fillId="0" borderId="13" xfId="0" applyFont="true" applyBorder="true" applyAlignment="true">
      <alignment horizontal="center" vertical="center" wrapText="true"/>
    </xf>
    <xf numFmtId="0" fontId="11" fillId="0" borderId="1" xfId="0" applyFont="true" applyBorder="true" applyAlignment="true">
      <alignment horizontal="center" vertical="center" wrapText="true"/>
    </xf>
    <xf numFmtId="0" fontId="11" fillId="0" borderId="1" xfId="0" applyFont="true" applyBorder="true" applyAlignment="true">
      <alignment vertical="center" wrapText="true"/>
    </xf>
    <xf numFmtId="4" fontId="11" fillId="0" borderId="17" xfId="0" applyNumberFormat="true" applyFont="true" applyBorder="true" applyAlignment="true">
      <alignment horizontal="right" vertical="center" wrapText="true"/>
    </xf>
    <xf numFmtId="0" fontId="11" fillId="0" borderId="1" xfId="0" applyFont="true" applyBorder="true" applyAlignment="true">
      <alignment horizontal="left" vertical="center" wrapText="true"/>
    </xf>
    <xf numFmtId="0" fontId="6" fillId="0" borderId="23" xfId="0" applyFont="true" applyBorder="true" applyAlignment="true">
      <alignment horizontal="left" vertical="center" wrapText="true"/>
    </xf>
    <xf numFmtId="0" fontId="11" fillId="0" borderId="24" xfId="0" applyFont="true" applyBorder="true" applyAlignment="true">
      <alignment horizontal="left" vertical="center" wrapText="true"/>
    </xf>
    <xf numFmtId="4" fontId="11" fillId="0" borderId="19" xfId="0" applyNumberFormat="true" applyFont="true" applyBorder="true" applyAlignment="true">
      <alignment horizontal="right" vertical="center" wrapText="true"/>
    </xf>
    <xf numFmtId="176" fontId="18" fillId="0" borderId="19" xfId="0" applyNumberFormat="true" applyFont="true" applyFill="true" applyBorder="true" applyAlignment="true">
      <alignment horizontal="right" vertical="center" wrapText="true"/>
    </xf>
    <xf numFmtId="0" fontId="39" fillId="0" borderId="0" xfId="0" applyFont="true" applyFill="true" applyAlignment="true">
      <alignment horizontal="center" vertical="center"/>
    </xf>
    <xf numFmtId="0" fontId="6" fillId="0" borderId="13" xfId="0" applyNumberFormat="true" applyFont="true" applyFill="true" applyBorder="true" applyAlignment="true" applyProtection="true">
      <alignment horizontal="left" vertical="center" wrapText="true"/>
    </xf>
    <xf numFmtId="0" fontId="6" fillId="0" borderId="1" xfId="27" applyFont="true" applyFill="true" applyBorder="true" applyAlignment="true">
      <alignment horizontal="left" vertical="center" wrapText="true"/>
    </xf>
    <xf numFmtId="0" fontId="6" fillId="0" borderId="1" xfId="27" applyFont="true" applyFill="true" applyBorder="true" applyAlignment="true">
      <alignment horizontal="center" vertical="center" wrapText="true"/>
    </xf>
    <xf numFmtId="0" fontId="44" fillId="0" borderId="1" xfId="2" applyFont="true" applyFill="true" applyBorder="true" applyAlignment="true">
      <alignment horizontal="center" vertical="center"/>
    </xf>
    <xf numFmtId="0" fontId="14" fillId="0" borderId="1" xfId="2" applyFont="true" applyFill="true" applyBorder="true">
      <alignment vertical="center"/>
    </xf>
    <xf numFmtId="0" fontId="14" fillId="0" borderId="1" xfId="2" applyFont="true" applyFill="true" applyBorder="true" applyAlignment="true">
      <alignment horizontal="center" vertical="center"/>
    </xf>
    <xf numFmtId="0" fontId="6" fillId="0" borderId="13" xfId="2" applyFont="true" applyFill="true" applyBorder="true" applyAlignment="true">
      <alignment horizontal="left" vertical="center" wrapText="true"/>
    </xf>
    <xf numFmtId="0" fontId="6" fillId="0" borderId="1" xfId="2" applyFont="true" applyFill="true" applyBorder="true" applyAlignment="true">
      <alignment horizontal="left" vertical="center" wrapText="true"/>
    </xf>
    <xf numFmtId="0" fontId="13" fillId="0" borderId="1" xfId="2" applyFont="true" applyFill="true" applyBorder="true" applyAlignment="true">
      <alignment horizontal="center" vertical="center" wrapText="true"/>
    </xf>
    <xf numFmtId="0" fontId="44" fillId="0" borderId="1" xfId="2" applyFont="true" applyFill="true" applyBorder="true">
      <alignment vertical="center"/>
    </xf>
    <xf numFmtId="0" fontId="6" fillId="0" borderId="1" xfId="0" applyNumberFormat="true" applyFont="true" applyFill="true" applyBorder="true" applyAlignment="true" applyProtection="true">
      <alignment horizontal="center" vertical="center" wrapText="true"/>
    </xf>
    <xf numFmtId="0" fontId="50" fillId="0" borderId="14" xfId="0" applyFont="true" applyFill="true" applyBorder="true" applyAlignment="true">
      <alignment horizontal="center" vertical="center"/>
    </xf>
    <xf numFmtId="0" fontId="50" fillId="0" borderId="15" xfId="0" applyFont="true" applyFill="true" applyBorder="true" applyAlignment="true">
      <alignment horizontal="center" vertical="center"/>
    </xf>
    <xf numFmtId="0" fontId="32" fillId="0" borderId="0" xfId="0" applyFont="true" applyFill="true" applyAlignment="true">
      <alignment horizontal="center" vertical="center"/>
    </xf>
    <xf numFmtId="0" fontId="15" fillId="0" borderId="0" xfId="0" applyFont="true" applyFill="true" applyAlignment="true">
      <alignment horizontal="right"/>
    </xf>
    <xf numFmtId="4" fontId="44" fillId="0" borderId="17" xfId="27" applyNumberFormat="true" applyFont="true" applyFill="true" applyBorder="true" applyAlignment="true">
      <alignment horizontal="right" vertical="center"/>
    </xf>
    <xf numFmtId="0" fontId="44" fillId="0" borderId="1" xfId="27" applyFont="true" applyFill="true" applyBorder="true" applyAlignment="true">
      <alignment horizontal="left" vertical="center" wrapText="true"/>
    </xf>
    <xf numFmtId="178" fontId="14" fillId="0" borderId="17" xfId="2" applyNumberFormat="true" applyFont="true" applyFill="true" applyBorder="true" applyAlignment="true">
      <alignment horizontal="right" vertical="center"/>
    </xf>
    <xf numFmtId="0" fontId="44" fillId="0" borderId="1" xfId="2" applyFont="true" applyFill="true" applyBorder="true" applyAlignment="true">
      <alignment vertical="center" wrapText="true"/>
    </xf>
    <xf numFmtId="0" fontId="14" fillId="0" borderId="17" xfId="2" applyFont="true" applyFill="true" applyBorder="true" applyAlignment="true">
      <alignment horizontal="right" vertical="center"/>
    </xf>
    <xf numFmtId="4" fontId="44" fillId="0" borderId="17" xfId="2" applyNumberFormat="true" applyFont="true" applyFill="true" applyBorder="true" applyAlignment="true">
      <alignment horizontal="right" vertical="center"/>
    </xf>
    <xf numFmtId="0" fontId="6" fillId="0" borderId="1" xfId="0" applyNumberFormat="true" applyFont="true" applyFill="true" applyBorder="true" applyAlignment="true" applyProtection="true">
      <alignment horizontal="left" vertical="center" wrapText="true"/>
    </xf>
    <xf numFmtId="178" fontId="6" fillId="0" borderId="17" xfId="0" applyNumberFormat="true" applyFont="true" applyFill="true" applyBorder="true" applyAlignment="true" applyProtection="true">
      <alignment horizontal="right" vertical="center"/>
    </xf>
    <xf numFmtId="0" fontId="50" fillId="0" borderId="18" xfId="0" applyFont="true" applyFill="true" applyBorder="true" applyAlignment="true">
      <alignment horizontal="center" vertical="center"/>
    </xf>
    <xf numFmtId="0" fontId="50" fillId="0" borderId="19" xfId="0" applyFont="true" applyFill="true" applyBorder="true" applyAlignment="true">
      <alignment vertical="center"/>
    </xf>
    <xf numFmtId="0" fontId="39" fillId="0" borderId="0" xfId="0" applyFont="true" applyFill="true" applyAlignment="true">
      <alignment horizontal="right" vertical="center"/>
    </xf>
    <xf numFmtId="0" fontId="18" fillId="0" borderId="2" xfId="0" applyFont="true" applyFill="true" applyBorder="true" applyAlignment="true">
      <alignment horizontal="center" vertical="center" wrapText="true"/>
    </xf>
    <xf numFmtId="0" fontId="18" fillId="0" borderId="6" xfId="0" applyFont="true" applyFill="true" applyBorder="true" applyAlignment="true">
      <alignment horizontal="center" vertical="center" wrapText="true"/>
    </xf>
    <xf numFmtId="4" fontId="18" fillId="0" borderId="7" xfId="0" applyNumberFormat="true" applyFont="true" applyFill="true" applyBorder="true" applyAlignment="true">
      <alignment horizontal="right" vertical="center" wrapText="true"/>
    </xf>
    <xf numFmtId="0" fontId="12" fillId="0" borderId="2" xfId="0"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4" fontId="12" fillId="0" borderId="7" xfId="0" applyNumberFormat="true" applyFont="true" applyFill="true" applyBorder="true" applyAlignment="true">
      <alignment horizontal="right" vertical="center" wrapText="true"/>
    </xf>
    <xf numFmtId="0" fontId="6" fillId="0" borderId="2"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6" fillId="0" borderId="6" xfId="0" applyFont="true" applyFill="true" applyBorder="true" applyAlignment="true">
      <alignment vertical="center" wrapText="true"/>
    </xf>
    <xf numFmtId="4" fontId="6" fillId="0" borderId="7" xfId="0" applyNumberFormat="true" applyFont="true" applyFill="true" applyBorder="true" applyAlignment="true">
      <alignment horizontal="right" vertical="center" wrapText="true"/>
    </xf>
    <xf numFmtId="0" fontId="6" fillId="0" borderId="6" xfId="0" applyFont="true" applyFill="true" applyBorder="true" applyAlignment="true">
      <alignment horizontal="left" vertical="center" wrapText="true"/>
    </xf>
    <xf numFmtId="0" fontId="6" fillId="0" borderId="8" xfId="0" applyFont="true" applyFill="true" applyBorder="true" applyAlignment="true">
      <alignment horizontal="left" vertical="center" wrapText="true"/>
    </xf>
    <xf numFmtId="0" fontId="6" fillId="0" borderId="9" xfId="0" applyFont="true" applyFill="true" applyBorder="true" applyAlignment="true">
      <alignment horizontal="left" vertical="center" wrapText="true"/>
    </xf>
    <xf numFmtId="4" fontId="6" fillId="0" borderId="10" xfId="0" applyNumberFormat="true" applyFont="true" applyFill="true" applyBorder="true" applyAlignment="true">
      <alignment horizontal="right" vertical="center" wrapText="true"/>
    </xf>
    <xf numFmtId="0" fontId="55" fillId="0" borderId="0" xfId="0" applyFont="true" applyAlignment="true">
      <alignment horizontal="left" vertical="center"/>
    </xf>
    <xf numFmtId="0" fontId="0" fillId="0" borderId="0" xfId="0" applyAlignment="true">
      <alignment vertical="center" wrapText="true"/>
    </xf>
    <xf numFmtId="43" fontId="0" fillId="0" borderId="0" xfId="0" applyNumberFormat="true">
      <alignment vertical="center"/>
    </xf>
    <xf numFmtId="0" fontId="8" fillId="0" borderId="0" xfId="0" applyFont="true" applyFill="true" applyAlignment="true">
      <alignment horizontal="center" vertical="center" wrapText="true"/>
    </xf>
    <xf numFmtId="0" fontId="9" fillId="0" borderId="0" xfId="0" applyFont="true" applyAlignment="true">
      <alignment horizontal="left" vertical="center"/>
    </xf>
    <xf numFmtId="0" fontId="56" fillId="0" borderId="0" xfId="0" applyFont="true" applyFill="true" applyAlignment="true">
      <alignment horizontal="left" vertical="center"/>
    </xf>
    <xf numFmtId="0" fontId="9" fillId="0" borderId="0" xfId="0" applyFont="true" applyFill="true" applyAlignment="true">
      <alignment horizontal="center" vertical="center" wrapText="true"/>
    </xf>
    <xf numFmtId="0" fontId="45" fillId="0" borderId="1" xfId="0" applyFont="true" applyFill="true" applyBorder="true" applyAlignment="true">
      <alignment horizontal="center" vertical="center"/>
    </xf>
    <xf numFmtId="0" fontId="32" fillId="0" borderId="1" xfId="0" applyFont="true" applyFill="true" applyBorder="true" applyAlignment="true">
      <alignment horizontal="center" vertical="center"/>
    </xf>
    <xf numFmtId="0" fontId="45" fillId="0" borderId="1" xfId="0" applyFont="true" applyBorder="true" applyAlignment="true">
      <alignment horizontal="left" vertical="center"/>
    </xf>
    <xf numFmtId="0" fontId="44" fillId="0" borderId="1" xfId="0" applyFont="true" applyBorder="true" applyAlignment="true">
      <alignment horizontal="center" vertical="center" wrapText="true"/>
    </xf>
    <xf numFmtId="0" fontId="14" fillId="0" borderId="0" xfId="0" applyFont="true" applyAlignment="true">
      <alignment vertical="center" wrapText="true"/>
    </xf>
    <xf numFmtId="43" fontId="8" fillId="0" borderId="0" xfId="0" applyNumberFormat="true" applyFont="true" applyAlignment="true">
      <alignment horizontal="center" vertical="center"/>
    </xf>
    <xf numFmtId="43" fontId="15" fillId="0" borderId="0" xfId="0" applyNumberFormat="true" applyFont="true" applyAlignment="true">
      <alignment horizontal="right"/>
    </xf>
    <xf numFmtId="43" fontId="10" fillId="0" borderId="16" xfId="0" applyNumberFormat="true" applyFont="true" applyBorder="true" applyAlignment="true">
      <alignment horizontal="center" vertical="center"/>
    </xf>
    <xf numFmtId="43" fontId="14" fillId="0" borderId="17" xfId="0" applyNumberFormat="true" applyFont="true" applyBorder="true" applyAlignment="true">
      <alignment vertical="center"/>
    </xf>
    <xf numFmtId="43" fontId="14" fillId="0" borderId="17" xfId="0" applyNumberFormat="true" applyFont="true" applyFill="true" applyBorder="true" applyAlignment="true">
      <alignment vertical="center"/>
    </xf>
    <xf numFmtId="0" fontId="6" fillId="4" borderId="1" xfId="1" applyNumberFormat="true" applyFont="true" applyFill="true" applyBorder="true" applyAlignment="true">
      <alignment horizontal="left" vertical="center" wrapText="true"/>
    </xf>
    <xf numFmtId="43" fontId="32" fillId="0" borderId="17" xfId="0" applyNumberFormat="true" applyFont="true" applyFill="true" applyBorder="true" applyAlignment="true">
      <alignment vertical="center"/>
    </xf>
    <xf numFmtId="43" fontId="45" fillId="0" borderId="17" xfId="0" applyNumberFormat="true" applyFont="true" applyFill="true" applyBorder="true" applyAlignment="true">
      <alignment vertical="center"/>
    </xf>
    <xf numFmtId="0" fontId="44" fillId="0" borderId="1" xfId="0" applyFont="true" applyBorder="true" applyAlignment="true">
      <alignment horizontal="left" vertical="center" wrapText="true"/>
    </xf>
    <xf numFmtId="43" fontId="17" fillId="0" borderId="19" xfId="0" applyNumberFormat="true" applyFont="true" applyBorder="true" applyAlignment="true">
      <alignment vertical="center"/>
    </xf>
    <xf numFmtId="4" fontId="11" fillId="0" borderId="58" xfId="0" applyNumberFormat="true" applyFont="true" applyFill="true" applyBorder="true" applyAlignment="true">
      <alignment horizontal="right" vertical="center" wrapText="true"/>
    </xf>
    <xf numFmtId="49" fontId="6" fillId="0" borderId="1" xfId="0" applyNumberFormat="true" applyFont="true" applyFill="true" applyBorder="true" applyAlignment="true">
      <alignment horizontal="left" vertical="center" wrapText="true"/>
    </xf>
    <xf numFmtId="0" fontId="44" fillId="0" borderId="1" xfId="0" applyFont="true" applyFill="true" applyBorder="true" applyAlignment="true">
      <alignment horizontal="left" vertical="center"/>
    </xf>
    <xf numFmtId="0" fontId="44" fillId="0" borderId="1" xfId="0" applyFont="true" applyFill="true" applyBorder="true" applyAlignment="true">
      <alignment vertical="center" wrapText="true"/>
    </xf>
    <xf numFmtId="0" fontId="44" fillId="0" borderId="1" xfId="0" applyFont="true" applyFill="true" applyBorder="true" applyAlignment="true">
      <alignment horizontal="right" vertical="center"/>
    </xf>
    <xf numFmtId="178" fontId="44" fillId="0" borderId="17" xfId="0" applyNumberFormat="true" applyFont="true" applyFill="true" applyBorder="true" applyAlignment="true">
      <alignment horizontal="right" vertical="center"/>
    </xf>
    <xf numFmtId="0" fontId="11" fillId="0" borderId="59" xfId="0" applyFont="true" applyFill="true" applyBorder="true" applyAlignment="true">
      <alignment horizontal="left" vertical="center" wrapText="true"/>
    </xf>
    <xf numFmtId="0" fontId="11" fillId="0" borderId="60" xfId="0" applyFont="true" applyFill="true" applyBorder="true" applyAlignment="true">
      <alignment horizontal="left" vertical="center" wrapText="true"/>
    </xf>
    <xf numFmtId="0" fontId="57" fillId="0" borderId="0" xfId="0" applyFont="true" applyFill="true">
      <alignment vertical="center"/>
    </xf>
    <xf numFmtId="0" fontId="57" fillId="0" borderId="0" xfId="0" applyFont="true">
      <alignment vertical="center"/>
    </xf>
    <xf numFmtId="0" fontId="40" fillId="0" borderId="0" xfId="0" applyFont="true" applyAlignment="true">
      <alignment horizontal="center" vertical="center"/>
    </xf>
    <xf numFmtId="0" fontId="58" fillId="0" borderId="0" xfId="0" applyFont="true" applyAlignment="true">
      <alignment horizontal="center" vertical="center"/>
    </xf>
    <xf numFmtId="0" fontId="58" fillId="0" borderId="0" xfId="0" applyFont="true" applyFill="true" applyAlignment="true">
      <alignment horizontal="center" vertical="center"/>
    </xf>
    <xf numFmtId="0" fontId="45" fillId="0" borderId="1" xfId="0" applyFont="true" applyFill="true" applyBorder="true" applyAlignment="true">
      <alignment vertical="center" wrapText="true"/>
    </xf>
    <xf numFmtId="0" fontId="6" fillId="0" borderId="1" xfId="0" applyFont="true" applyFill="true" applyBorder="true" applyAlignment="true">
      <alignment vertical="center"/>
    </xf>
    <xf numFmtId="178" fontId="6" fillId="0" borderId="13" xfId="0" applyNumberFormat="true" applyFont="true" applyFill="true" applyBorder="true" applyAlignment="true">
      <alignment horizontal="left" vertical="center" wrapText="true"/>
    </xf>
    <xf numFmtId="178" fontId="45" fillId="0" borderId="1" xfId="0" applyNumberFormat="true" applyFont="true" applyFill="true" applyBorder="true" applyAlignment="true">
      <alignment vertical="center" wrapText="true"/>
    </xf>
    <xf numFmtId="178" fontId="6" fillId="0" borderId="1" xfId="0" applyNumberFormat="true" applyFont="true" applyFill="true" applyBorder="true" applyAlignment="true">
      <alignment horizontal="center" vertical="center" wrapText="true"/>
    </xf>
    <xf numFmtId="0" fontId="45" fillId="0" borderId="1" xfId="0" applyFont="true" applyFill="true" applyBorder="true">
      <alignment vertical="center"/>
    </xf>
    <xf numFmtId="0" fontId="45" fillId="0" borderId="0" xfId="0" applyFont="true">
      <alignment vertical="center"/>
    </xf>
    <xf numFmtId="0" fontId="59" fillId="0" borderId="0" xfId="0" applyFont="true" applyAlignment="true">
      <alignment horizontal="right"/>
    </xf>
    <xf numFmtId="180" fontId="6" fillId="0" borderId="17" xfId="0" applyNumberFormat="true" applyFont="true" applyFill="true" applyBorder="true" applyAlignment="true">
      <alignment horizontal="right" vertical="center" wrapText="true"/>
    </xf>
    <xf numFmtId="176" fontId="6" fillId="0" borderId="17" xfId="0" applyNumberFormat="true" applyFont="true" applyFill="true" applyBorder="true" applyAlignment="true">
      <alignment horizontal="right" vertical="center" wrapText="true"/>
    </xf>
    <xf numFmtId="49" fontId="6" fillId="0" borderId="1" xfId="50" applyNumberFormat="true" applyFont="true" applyFill="true" applyBorder="true" applyAlignment="true" applyProtection="true">
      <alignment vertical="center" wrapText="true"/>
    </xf>
    <xf numFmtId="4" fontId="6" fillId="0" borderId="17" xfId="0" applyNumberFormat="true" applyFont="true" applyFill="true" applyBorder="true" applyAlignment="true">
      <alignment horizontal="right" vertical="center" wrapText="true"/>
    </xf>
    <xf numFmtId="176" fontId="45" fillId="0" borderId="17" xfId="0" applyNumberFormat="true" applyFont="true" applyFill="true" applyBorder="true" applyAlignment="true">
      <alignment horizontal="right" vertical="center"/>
    </xf>
    <xf numFmtId="0" fontId="45" fillId="0" borderId="1" xfId="0" applyFont="true" applyFill="true" applyBorder="true" applyAlignment="true">
      <alignment vertical="center"/>
    </xf>
    <xf numFmtId="178" fontId="45" fillId="0" borderId="1" xfId="0" applyNumberFormat="true" applyFont="true" applyFill="true" applyBorder="true" applyAlignment="true">
      <alignment vertical="center"/>
    </xf>
    <xf numFmtId="178" fontId="45" fillId="0" borderId="17" xfId="0" applyNumberFormat="true" applyFont="true" applyFill="true" applyBorder="true" applyAlignment="true">
      <alignment horizontal="right" vertical="center"/>
    </xf>
    <xf numFmtId="4" fontId="60" fillId="0" borderId="19" xfId="0" applyNumberFormat="true" applyFont="true" applyBorder="true" applyAlignment="true">
      <alignment horizontal="right" vertical="center"/>
    </xf>
    <xf numFmtId="178" fontId="17" fillId="0" borderId="14" xfId="0" applyNumberFormat="true" applyFont="true" applyFill="true" applyBorder="true" applyAlignment="true">
      <alignment horizontal="center" vertical="center"/>
    </xf>
    <xf numFmtId="178" fontId="17" fillId="0" borderId="15" xfId="0" applyNumberFormat="true" applyFont="true" applyFill="true" applyBorder="true" applyAlignment="true">
      <alignment horizontal="center" vertical="center"/>
    </xf>
    <xf numFmtId="0" fontId="14" fillId="0" borderId="0" xfId="0" applyFont="true" applyFill="true" applyAlignment="true">
      <alignment vertical="center"/>
    </xf>
    <xf numFmtId="4" fontId="14" fillId="0" borderId="17" xfId="0" applyNumberFormat="true" applyFont="true" applyFill="true" applyBorder="true" applyAlignment="true">
      <alignment vertical="center"/>
    </xf>
    <xf numFmtId="178" fontId="17" fillId="0" borderId="18" xfId="0" applyNumberFormat="true" applyFont="true" applyFill="true" applyBorder="true" applyAlignment="true">
      <alignment horizontal="center" vertical="center"/>
    </xf>
    <xf numFmtId="0" fontId="48" fillId="0" borderId="13" xfId="0" applyNumberFormat="true" applyFont="true" applyFill="true" applyBorder="true" applyAlignment="true">
      <alignment horizontal="left" vertical="center" wrapText="true"/>
    </xf>
    <xf numFmtId="49" fontId="48" fillId="0" borderId="1" xfId="0" applyNumberFormat="true" applyFont="true" applyFill="true" applyBorder="true" applyAlignment="true">
      <alignment horizontal="left" vertical="center" wrapText="true"/>
    </xf>
    <xf numFmtId="49" fontId="48" fillId="0" borderId="1" xfId="0" applyNumberFormat="true" applyFont="true" applyFill="true" applyBorder="true" applyAlignment="true">
      <alignment horizontal="center" vertical="center" wrapText="true"/>
    </xf>
    <xf numFmtId="0" fontId="48" fillId="0" borderId="1" xfId="0" applyNumberFormat="true" applyFont="true" applyFill="true" applyBorder="true" applyAlignment="true">
      <alignment horizontal="left" vertical="center" wrapText="true"/>
    </xf>
    <xf numFmtId="0" fontId="48" fillId="0" borderId="1" xfId="0" applyNumberFormat="true" applyFont="true" applyFill="true" applyBorder="true" applyAlignment="true">
      <alignment horizontal="center" vertical="center" wrapText="true"/>
    </xf>
    <xf numFmtId="0" fontId="32" fillId="0" borderId="1" xfId="0" applyFont="true" applyFill="true" applyBorder="true">
      <alignment vertical="center"/>
    </xf>
    <xf numFmtId="0" fontId="50" fillId="0" borderId="14" xfId="0" applyFont="true" applyBorder="true" applyAlignment="true">
      <alignment horizontal="center" vertical="center"/>
    </xf>
    <xf numFmtId="0" fontId="50" fillId="0" borderId="15" xfId="0" applyFont="true" applyBorder="true" applyAlignment="true">
      <alignment horizontal="center" vertical="center"/>
    </xf>
    <xf numFmtId="4" fontId="48" fillId="0" borderId="17" xfId="0" applyNumberFormat="true" applyFont="true" applyFill="true" applyBorder="true" applyAlignment="true">
      <alignment vertical="center"/>
    </xf>
    <xf numFmtId="4" fontId="48" fillId="0" borderId="1" xfId="0" applyNumberFormat="true" applyFont="true" applyFill="true" applyBorder="true" applyAlignment="true">
      <alignment vertical="center"/>
    </xf>
    <xf numFmtId="0" fontId="50" fillId="0" borderId="18" xfId="0" applyFont="true" applyBorder="true" applyAlignment="true">
      <alignment horizontal="center" vertical="center"/>
    </xf>
    <xf numFmtId="4" fontId="49" fillId="0" borderId="19" xfId="0" applyNumberFormat="true" applyFont="true" applyFill="true" applyBorder="true" applyAlignment="true">
      <alignment vertical="center"/>
    </xf>
    <xf numFmtId="0" fontId="11" fillId="0" borderId="43" xfId="0" applyFont="true" applyFill="true" applyBorder="true" applyAlignment="true">
      <alignment horizontal="left" vertical="center" wrapText="true"/>
    </xf>
    <xf numFmtId="0" fontId="14" fillId="0" borderId="61" xfId="0" applyFont="true" applyFill="true" applyBorder="true" applyAlignment="true">
      <alignment vertical="center"/>
    </xf>
    <xf numFmtId="0" fontId="14" fillId="0" borderId="62" xfId="0" applyFont="true" applyFill="true" applyBorder="true" applyAlignment="true">
      <alignment vertical="center"/>
    </xf>
    <xf numFmtId="0" fontId="14" fillId="0" borderId="1" xfId="0" applyFont="true" applyFill="true" applyBorder="true" applyAlignment="true">
      <alignment vertical="center"/>
    </xf>
    <xf numFmtId="0" fontId="14" fillId="0" borderId="63" xfId="0" applyFont="true" applyFill="true" applyBorder="true" applyAlignment="true">
      <alignment vertical="center"/>
    </xf>
    <xf numFmtId="4" fontId="14" fillId="0" borderId="1" xfId="0" applyNumberFormat="true" applyFont="true" applyFill="true" applyBorder="true" applyAlignment="true">
      <alignment vertical="center"/>
    </xf>
    <xf numFmtId="0" fontId="14" fillId="0" borderId="9" xfId="0" applyFont="true" applyBorder="true">
      <alignment vertical="center"/>
    </xf>
    <xf numFmtId="0" fontId="14" fillId="0" borderId="10" xfId="0" applyFont="true" applyBorder="true">
      <alignment vertical="center"/>
    </xf>
    <xf numFmtId="0" fontId="12" fillId="0" borderId="13" xfId="0" applyFont="true" applyFill="true" applyBorder="true" applyAlignment="true">
      <alignment horizontal="center" vertical="center" wrapText="true"/>
    </xf>
    <xf numFmtId="0" fontId="0" fillId="0" borderId="0" xfId="0" applyFont="true" applyAlignment="true">
      <alignment horizontal="left" vertical="center"/>
    </xf>
    <xf numFmtId="0" fontId="0" fillId="0" borderId="0" xfId="0" applyAlignment="true">
      <alignment vertical="center"/>
    </xf>
    <xf numFmtId="0" fontId="0" fillId="0" borderId="0" xfId="0" applyAlignment="true">
      <alignment horizontal="right" vertical="center"/>
    </xf>
    <xf numFmtId="0" fontId="61" fillId="0" borderId="1" xfId="0" applyFont="true" applyBorder="true" applyAlignment="true">
      <alignment horizontal="left" vertical="center" wrapText="true"/>
    </xf>
    <xf numFmtId="0" fontId="6" fillId="0" borderId="1" xfId="0" applyFont="true" applyFill="true" applyBorder="true" applyAlignment="true">
      <alignment horizontal="left" vertical="center"/>
    </xf>
    <xf numFmtId="0" fontId="61" fillId="0" borderId="1" xfId="0" applyFont="true" applyFill="true" applyBorder="true" applyAlignment="true">
      <alignment horizontal="left" vertical="center"/>
    </xf>
    <xf numFmtId="0" fontId="13" fillId="0" borderId="1" xfId="0" applyFont="true" applyFill="true" applyBorder="true" applyAlignment="true">
      <alignment horizontal="left" vertical="center"/>
    </xf>
    <xf numFmtId="0" fontId="14" fillId="0" borderId="0" xfId="0" applyFont="true" applyAlignment="true">
      <alignment vertical="center"/>
    </xf>
    <xf numFmtId="0" fontId="8" fillId="0" borderId="0" xfId="0" applyFont="true" applyAlignment="true">
      <alignment horizontal="right" vertical="center"/>
    </xf>
    <xf numFmtId="0" fontId="10" fillId="0" borderId="16" xfId="0" applyFont="true" applyBorder="true" applyAlignment="true">
      <alignment horizontal="right" vertical="center"/>
    </xf>
    <xf numFmtId="4" fontId="44" fillId="0" borderId="17" xfId="0" applyNumberFormat="true" applyFont="true" applyBorder="true" applyAlignment="true">
      <alignment horizontal="right" vertical="center"/>
    </xf>
    <xf numFmtId="4" fontId="44" fillId="0" borderId="17" xfId="0" applyNumberFormat="true" applyFont="true" applyFill="true" applyBorder="true" applyAlignment="true">
      <alignment horizontal="right" vertical="center"/>
    </xf>
    <xf numFmtId="4" fontId="44" fillId="0" borderId="1" xfId="0" applyNumberFormat="true" applyFont="true" applyFill="true" applyBorder="true" applyAlignment="true">
      <alignment horizontal="right" vertical="center"/>
    </xf>
    <xf numFmtId="4" fontId="52" fillId="0" borderId="19" xfId="0" applyNumberFormat="true" applyFont="true" applyBorder="true" applyAlignment="true">
      <alignment horizontal="right" vertical="center"/>
    </xf>
    <xf numFmtId="0" fontId="44" fillId="0" borderId="1" xfId="0" applyNumberFormat="true" applyFont="true" applyFill="true" applyBorder="true" applyAlignment="true">
      <alignment horizontal="left" vertical="center" wrapText="true"/>
    </xf>
    <xf numFmtId="0" fontId="6" fillId="0" borderId="54" xfId="0" applyFont="true" applyFill="true" applyBorder="true" applyAlignment="true">
      <alignment horizontal="left" vertical="center" wrapText="true"/>
    </xf>
    <xf numFmtId="0" fontId="44" fillId="0" borderId="55" xfId="0" applyNumberFormat="true" applyFont="true" applyFill="true" applyBorder="true" applyAlignment="true">
      <alignment horizontal="left" vertical="center" wrapText="true"/>
    </xf>
    <xf numFmtId="0" fontId="44" fillId="0" borderId="1" xfId="0" applyNumberFormat="true" applyFont="true" applyBorder="true" applyAlignment="true">
      <alignment horizontal="left" vertical="center" wrapText="true"/>
    </xf>
    <xf numFmtId="0" fontId="6" fillId="0" borderId="55" xfId="0" applyNumberFormat="true" applyFont="true" applyFill="true" applyBorder="true" applyAlignment="true">
      <alignment horizontal="left" vertical="center" wrapText="true"/>
    </xf>
    <xf numFmtId="176" fontId="52" fillId="0" borderId="19" xfId="0" applyNumberFormat="true" applyFont="true" applyBorder="true" applyAlignment="true">
      <alignment horizontal="right" vertical="center"/>
    </xf>
    <xf numFmtId="0" fontId="0" fillId="0" borderId="0" xfId="0" applyFont="true" applyFill="true" applyBorder="true" applyAlignment="true">
      <alignment horizontal="right" vertical="center"/>
    </xf>
    <xf numFmtId="0" fontId="33" fillId="0" borderId="1" xfId="0" applyFont="true" applyFill="true" applyBorder="true" applyAlignment="true">
      <alignment horizontal="center" vertical="center" wrapText="true"/>
    </xf>
    <xf numFmtId="0" fontId="6" fillId="0" borderId="62" xfId="0" applyFont="true" applyFill="true" applyBorder="true" applyAlignment="true">
      <alignment horizontal="center" vertical="center" wrapText="true"/>
    </xf>
    <xf numFmtId="0" fontId="8" fillId="0" borderId="0" xfId="0" applyFont="true" applyFill="true" applyBorder="true" applyAlignment="true">
      <alignment horizontal="right" vertical="center"/>
    </xf>
    <xf numFmtId="4" fontId="14" fillId="0" borderId="47" xfId="0" applyNumberFormat="true" applyFont="true" applyFill="true" applyBorder="true" applyAlignment="true">
      <alignment horizontal="right" vertical="center"/>
    </xf>
    <xf numFmtId="0" fontId="17" fillId="0" borderId="19" xfId="0" applyFont="true" applyFill="true" applyBorder="true" applyAlignment="true">
      <alignment horizontal="right" vertical="center"/>
    </xf>
    <xf numFmtId="4" fontId="6" fillId="0" borderId="17" xfId="0" applyNumberFormat="true" applyFont="true" applyBorder="true">
      <alignment vertical="center"/>
    </xf>
    <xf numFmtId="4" fontId="6" fillId="0" borderId="17" xfId="0" applyNumberFormat="true" applyFont="true" applyFill="true" applyBorder="true">
      <alignment vertical="center"/>
    </xf>
    <xf numFmtId="4" fontId="18" fillId="0" borderId="19" xfId="0" applyNumberFormat="true" applyFont="true" applyBorder="true">
      <alignment vertical="center"/>
    </xf>
    <xf numFmtId="4" fontId="18" fillId="0" borderId="19" xfId="0" applyNumberFormat="true" applyFont="true" applyFill="true" applyBorder="true" applyAlignment="true">
      <alignment horizontal="right" vertical="center" wrapText="true"/>
    </xf>
    <xf numFmtId="7" fontId="0" fillId="0" borderId="0" xfId="0" applyNumberFormat="true" applyAlignment="true">
      <alignment horizontal="center" vertical="center"/>
    </xf>
    <xf numFmtId="178" fontId="18" fillId="0" borderId="19" xfId="0" applyNumberFormat="true" applyFont="true" applyFill="true" applyBorder="true" applyAlignment="true">
      <alignment vertical="center" wrapText="true"/>
    </xf>
    <xf numFmtId="4" fontId="0" fillId="0" borderId="17" xfId="0" applyNumberFormat="true" applyFont="true" applyFill="true" applyBorder="true" applyAlignment="true">
      <alignment vertical="center"/>
    </xf>
    <xf numFmtId="0" fontId="14" fillId="0" borderId="55" xfId="0" applyFont="true" applyFill="true" applyBorder="true" applyAlignment="true">
      <alignment horizontal="center" vertical="center" wrapText="true"/>
    </xf>
    <xf numFmtId="0" fontId="14" fillId="0" borderId="62" xfId="0" applyFont="true" applyFill="true" applyBorder="true" applyAlignment="true">
      <alignment horizontal="center" vertical="center" wrapText="true"/>
    </xf>
    <xf numFmtId="0" fontId="14" fillId="0" borderId="40" xfId="0" applyFont="true" applyFill="true" applyBorder="true" applyAlignment="true">
      <alignment horizontal="center" vertical="center" wrapText="true"/>
    </xf>
    <xf numFmtId="0" fontId="44" fillId="0" borderId="1" xfId="0" applyFont="true" applyBorder="true" applyAlignment="true">
      <alignment vertical="center" wrapText="true"/>
    </xf>
    <xf numFmtId="4" fontId="44" fillId="0" borderId="17" xfId="0" applyNumberFormat="true" applyFont="true" applyBorder="true" applyAlignment="true">
      <alignment horizontal="right" vertical="center" wrapText="true"/>
    </xf>
    <xf numFmtId="4" fontId="24" fillId="0" borderId="17" xfId="0" applyNumberFormat="true" applyFont="true" applyFill="true" applyBorder="true" applyAlignment="true">
      <alignment vertical="center"/>
    </xf>
    <xf numFmtId="0" fontId="6" fillId="0" borderId="24" xfId="0" applyFont="true" applyFill="true" applyBorder="true" applyAlignment="true">
      <alignment horizontal="left" vertical="center" wrapText="true"/>
    </xf>
    <xf numFmtId="4" fontId="11" fillId="0" borderId="0" xfId="0" applyNumberFormat="true" applyFont="true" applyFill="true" applyBorder="true" applyAlignment="true">
      <alignment horizontal="right" vertical="center" wrapText="true"/>
    </xf>
    <xf numFmtId="0" fontId="18" fillId="0" borderId="19" xfId="0" applyFont="true" applyFill="true" applyBorder="true" applyAlignment="true">
      <alignment horizontal="right" vertical="center" wrapText="true"/>
    </xf>
    <xf numFmtId="4" fontId="20" fillId="0" borderId="27" xfId="0" applyNumberFormat="true" applyFont="true" applyFill="true" applyBorder="true" applyAlignment="true">
      <alignment horizontal="right" vertical="center" wrapText="true"/>
    </xf>
    <xf numFmtId="0" fontId="11" fillId="0" borderId="9" xfId="0" applyFont="true" applyBorder="true" applyAlignment="true">
      <alignment vertical="center" wrapText="true"/>
    </xf>
    <xf numFmtId="0" fontId="12" fillId="0" borderId="13" xfId="0" applyFont="true" applyBorder="true" applyAlignment="true">
      <alignment horizontal="left" vertical="center" wrapText="true"/>
    </xf>
    <xf numFmtId="0" fontId="12" fillId="0" borderId="1" xfId="0" applyFont="true" applyBorder="true" applyAlignment="true">
      <alignment horizontal="left" vertical="center" wrapText="true"/>
    </xf>
    <xf numFmtId="0" fontId="18" fillId="0" borderId="14" xfId="0" applyFont="true" applyBorder="true" applyAlignment="true">
      <alignment horizontal="center" vertical="center" wrapText="true"/>
    </xf>
    <xf numFmtId="0" fontId="18" fillId="0" borderId="15" xfId="0" applyFont="true" applyBorder="true" applyAlignment="true">
      <alignment horizontal="center" vertical="center" wrapText="true"/>
    </xf>
    <xf numFmtId="0" fontId="18" fillId="0" borderId="18" xfId="0" applyFont="true" applyBorder="true" applyAlignment="true">
      <alignment horizontal="center" vertical="center" wrapText="true"/>
    </xf>
    <xf numFmtId="0" fontId="19" fillId="0" borderId="2" xfId="0" applyFont="true" applyBorder="true" applyAlignment="true">
      <alignment horizontal="center" vertical="center" wrapText="true"/>
    </xf>
    <xf numFmtId="0" fontId="19" fillId="0" borderId="6" xfId="0" applyFont="true" applyBorder="true" applyAlignment="true">
      <alignment horizontal="center" vertical="center" wrapText="true"/>
    </xf>
    <xf numFmtId="4" fontId="19" fillId="0" borderId="7" xfId="0" applyNumberFormat="true" applyFont="true" applyBorder="true" applyAlignment="true">
      <alignment horizontal="right" vertical="center" wrapText="true"/>
    </xf>
    <xf numFmtId="0" fontId="20" fillId="0" borderId="2" xfId="0" applyFont="true" applyBorder="true" applyAlignment="true">
      <alignment horizontal="center" vertical="center" wrapText="true"/>
    </xf>
    <xf numFmtId="0" fontId="20" fillId="0" borderId="6" xfId="0" applyFont="true" applyBorder="true" applyAlignment="true">
      <alignment horizontal="center" vertical="center" wrapText="true"/>
    </xf>
    <xf numFmtId="4" fontId="20" fillId="0" borderId="7" xfId="0" applyNumberFormat="true" applyFont="true" applyBorder="true" applyAlignment="true">
      <alignment horizontal="right" vertical="center" wrapText="true"/>
    </xf>
    <xf numFmtId="0" fontId="11" fillId="0" borderId="2" xfId="0" applyFont="true" applyBorder="true" applyAlignment="true">
      <alignment horizontal="center" vertical="center" wrapText="true"/>
    </xf>
    <xf numFmtId="0" fontId="11" fillId="0" borderId="6" xfId="0" applyFont="true" applyBorder="true" applyAlignment="true">
      <alignment horizontal="center" vertical="center" wrapText="true"/>
    </xf>
    <xf numFmtId="0" fontId="11" fillId="0" borderId="2" xfId="0" applyFont="true" applyBorder="true" applyAlignment="true">
      <alignment horizontal="left" vertical="center" wrapText="true"/>
    </xf>
    <xf numFmtId="0" fontId="11" fillId="0" borderId="6" xfId="0" applyFont="true" applyBorder="true" applyAlignment="true">
      <alignment vertical="center" wrapText="true"/>
    </xf>
    <xf numFmtId="4" fontId="11" fillId="0" borderId="7" xfId="0" applyNumberFormat="true" applyFont="true" applyBorder="true" applyAlignment="true">
      <alignment horizontal="right" vertical="center" wrapText="true"/>
    </xf>
    <xf numFmtId="0" fontId="11" fillId="0" borderId="6" xfId="0" applyFont="true" applyBorder="true" applyAlignment="true">
      <alignment horizontal="left" vertical="center" wrapText="true"/>
    </xf>
    <xf numFmtId="0" fontId="11" fillId="0" borderId="8" xfId="0" applyFont="true" applyBorder="true" applyAlignment="true">
      <alignment horizontal="left" vertical="center" wrapText="true"/>
    </xf>
    <xf numFmtId="4" fontId="11" fillId="0" borderId="10" xfId="0" applyNumberFormat="true" applyFont="true" applyBorder="true" applyAlignment="true">
      <alignment horizontal="right" vertical="center" wrapText="true"/>
    </xf>
    <xf numFmtId="0" fontId="56" fillId="0" borderId="0" xfId="0" applyFont="true" applyFill="true" applyAlignment="true">
      <alignment horizontal="center" vertical="center"/>
    </xf>
    <xf numFmtId="0" fontId="14" fillId="0" borderId="64" xfId="0" applyFont="true" applyBorder="true">
      <alignment vertical="center"/>
    </xf>
    <xf numFmtId="0" fontId="20" fillId="0" borderId="33" xfId="0" applyFont="true" applyFill="true" applyBorder="true" applyAlignment="true">
      <alignment horizontal="center" vertical="center" wrapText="true"/>
    </xf>
    <xf numFmtId="0" fontId="11" fillId="0" borderId="42" xfId="0" applyFont="true" applyFill="true" applyBorder="true" applyAlignment="true">
      <alignment horizontal="left" vertical="center" wrapText="true"/>
    </xf>
    <xf numFmtId="0" fontId="6" fillId="0" borderId="13" xfId="0" applyNumberFormat="true" applyFont="true" applyFill="true" applyBorder="true" applyAlignment="true">
      <alignment horizontal="left" vertical="center" wrapText="true"/>
    </xf>
    <xf numFmtId="0" fontId="62" fillId="0" borderId="1" xfId="0" applyNumberFormat="true" applyFont="true" applyFill="true" applyBorder="true" applyAlignment="true">
      <alignment vertical="center" wrapText="true"/>
    </xf>
    <xf numFmtId="0" fontId="6" fillId="0" borderId="54" xfId="0" applyNumberFormat="true" applyFont="true" applyFill="true" applyBorder="true" applyAlignment="true">
      <alignment horizontal="left" vertical="center" wrapText="true"/>
    </xf>
    <xf numFmtId="0" fontId="14" fillId="0" borderId="55" xfId="0" applyFont="true" applyFill="true" applyBorder="true" applyAlignment="true">
      <alignment horizontal="center" vertical="center"/>
    </xf>
    <xf numFmtId="0" fontId="33" fillId="0" borderId="55" xfId="0" applyNumberFormat="true" applyFont="true" applyFill="true" applyBorder="true" applyAlignment="true">
      <alignment vertical="center" wrapText="true"/>
    </xf>
    <xf numFmtId="176" fontId="14" fillId="0" borderId="17" xfId="0" applyNumberFormat="true" applyFont="true" applyBorder="true">
      <alignment vertical="center"/>
    </xf>
    <xf numFmtId="176" fontId="14" fillId="0" borderId="17" xfId="0" applyNumberFormat="true" applyFont="true" applyFill="true" applyBorder="true">
      <alignment vertical="center"/>
    </xf>
    <xf numFmtId="176" fontId="14" fillId="0" borderId="39" xfId="0" applyNumberFormat="true" applyFont="true" applyFill="true" applyBorder="true">
      <alignment vertical="center"/>
    </xf>
    <xf numFmtId="0" fontId="17" fillId="0" borderId="19" xfId="0" applyFont="true" applyBorder="true">
      <alignment vertical="center"/>
    </xf>
    <xf numFmtId="0" fontId="11" fillId="0" borderId="65" xfId="0" applyFont="true" applyFill="true" applyBorder="true" applyAlignment="true">
      <alignment horizontal="center" vertical="center" wrapText="true"/>
    </xf>
    <xf numFmtId="0" fontId="11" fillId="0" borderId="45" xfId="0" applyFont="true" applyFill="true" applyBorder="true" applyAlignment="true">
      <alignment horizontal="center" vertical="center" wrapText="true"/>
    </xf>
    <xf numFmtId="0" fontId="11" fillId="0" borderId="46" xfId="0" applyFont="true" applyFill="true" applyBorder="true" applyAlignment="true">
      <alignment horizontal="center" vertical="center" wrapText="true"/>
    </xf>
    <xf numFmtId="4" fontId="14" fillId="0" borderId="39" xfId="0" applyNumberFormat="true" applyFont="true" applyFill="true" applyBorder="true">
      <alignment vertical="center"/>
    </xf>
    <xf numFmtId="0" fontId="0" fillId="0" borderId="0" xfId="0" applyFill="true" applyAlignment="true">
      <alignment vertical="center"/>
    </xf>
    <xf numFmtId="0" fontId="11" fillId="0" borderId="13" xfId="0" applyFont="true" applyFill="true" applyBorder="true" applyAlignment="true">
      <alignment vertical="center" wrapText="true"/>
    </xf>
    <xf numFmtId="0" fontId="10" fillId="0" borderId="16" xfId="0" applyFont="true" applyBorder="true" applyAlignment="true">
      <alignment horizontal="center" vertical="center" wrapText="true"/>
    </xf>
    <xf numFmtId="4" fontId="15" fillId="0" borderId="0" xfId="0" applyNumberFormat="true" applyFont="true" applyBorder="true">
      <alignment vertical="center"/>
    </xf>
    <xf numFmtId="0" fontId="8" fillId="0" borderId="0" xfId="0" applyFont="true" applyFill="true" applyAlignment="true">
      <alignment horizontal="right" vertical="center"/>
    </xf>
    <xf numFmtId="0" fontId="6" fillId="0" borderId="1" xfId="25" applyFont="true" applyBorder="true" applyAlignment="true">
      <alignment horizontal="center" vertical="center" wrapText="true"/>
    </xf>
    <xf numFmtId="0" fontId="48" fillId="0" borderId="1" xfId="25" applyFont="true" applyBorder="true" applyAlignment="true">
      <alignment horizontal="center" vertical="center" wrapText="true"/>
    </xf>
    <xf numFmtId="0" fontId="48" fillId="0" borderId="1" xfId="25" applyFont="true" applyFill="true" applyBorder="true" applyAlignment="true">
      <alignment horizontal="center" vertical="center" wrapText="true"/>
    </xf>
    <xf numFmtId="0" fontId="0" fillId="0" borderId="0" xfId="0" applyFill="true">
      <alignment vertical="center"/>
    </xf>
    <xf numFmtId="0" fontId="48" fillId="0" borderId="1" xfId="25" applyFont="true" applyBorder="true" applyAlignment="true">
      <alignment horizontal="left" vertical="center" wrapText="true"/>
    </xf>
    <xf numFmtId="0" fontId="63" fillId="0" borderId="0" xfId="0" applyFont="true" applyFill="true" applyBorder="true" applyAlignment="true">
      <alignment vertical="center"/>
    </xf>
    <xf numFmtId="0" fontId="63" fillId="0" borderId="0" xfId="0" applyFont="true" applyFill="true" applyAlignment="true">
      <alignment vertical="center"/>
    </xf>
    <xf numFmtId="0" fontId="63" fillId="0" borderId="0" xfId="0" applyFont="true" applyFill="true" applyBorder="true" applyAlignment="true">
      <alignment horizontal="center" vertical="center"/>
    </xf>
    <xf numFmtId="0" fontId="63" fillId="0" borderId="0" xfId="0" applyFont="true" applyFill="true" applyAlignment="true">
      <alignment horizontal="center" vertical="center"/>
    </xf>
    <xf numFmtId="0" fontId="64" fillId="0" borderId="0" xfId="0" applyFont="true" applyFill="true" applyBorder="true" applyAlignment="true">
      <alignment vertical="center"/>
    </xf>
    <xf numFmtId="0" fontId="65" fillId="0" borderId="0" xfId="0" applyFont="true" applyFill="true" applyAlignment="true">
      <alignment vertical="center"/>
    </xf>
    <xf numFmtId="0" fontId="66" fillId="0" borderId="0" xfId="0" applyFont="true" applyFill="true" applyAlignment="true">
      <alignment horizontal="center" vertical="center"/>
    </xf>
    <xf numFmtId="0" fontId="67" fillId="0" borderId="0" xfId="0" applyFont="true" applyFill="true" applyAlignment="true">
      <alignment horizontal="center" vertical="center"/>
    </xf>
    <xf numFmtId="0" fontId="68" fillId="0" borderId="11" xfId="0" applyNumberFormat="true" applyFont="true" applyFill="true" applyBorder="true" applyAlignment="true">
      <alignment horizontal="center" vertical="center" wrapText="true"/>
    </xf>
    <xf numFmtId="0" fontId="68" fillId="0" borderId="12" xfId="0" applyNumberFormat="true" applyFont="true" applyFill="true" applyBorder="true" applyAlignment="true">
      <alignment horizontal="center" vertical="center" wrapText="true"/>
    </xf>
    <xf numFmtId="0" fontId="63" fillId="0" borderId="13" xfId="0" applyFont="true" applyFill="true" applyBorder="true" applyAlignment="true">
      <alignment horizontal="center" vertical="center" wrapText="true"/>
    </xf>
    <xf numFmtId="0" fontId="63" fillId="0" borderId="1" xfId="0" applyFont="true" applyFill="true" applyBorder="true" applyAlignment="true">
      <alignment horizontal="center" vertical="center" wrapText="true"/>
    </xf>
    <xf numFmtId="0" fontId="69" fillId="0" borderId="1" xfId="15" applyFont="true" applyFill="true" applyBorder="true" applyAlignment="true">
      <alignment horizontal="center" vertical="center"/>
    </xf>
    <xf numFmtId="178" fontId="70" fillId="0" borderId="1" xfId="0" applyNumberFormat="true" applyFont="true" applyFill="true" applyBorder="true" applyAlignment="true">
      <alignment horizontal="center" vertical="center"/>
    </xf>
    <xf numFmtId="0" fontId="63" fillId="0" borderId="13" xfId="0" applyFont="true" applyFill="true" applyBorder="true" applyAlignment="true">
      <alignment horizontal="center" vertical="center" textRotation="255" wrapText="true"/>
    </xf>
    <xf numFmtId="0" fontId="69" fillId="0" borderId="1" xfId="15" applyFont="true" applyFill="true" applyBorder="true" applyAlignment="true">
      <alignment horizontal="center" vertical="center" wrapText="true"/>
    </xf>
    <xf numFmtId="178" fontId="64" fillId="0" borderId="1" xfId="0" applyNumberFormat="true" applyFont="true" applyFill="true" applyBorder="true" applyAlignment="true">
      <alignment horizontal="center" vertical="center" wrapText="true"/>
    </xf>
    <xf numFmtId="178" fontId="64" fillId="0" borderId="1" xfId="0" applyNumberFormat="true" applyFont="true" applyFill="true" applyBorder="true" applyAlignment="true">
      <alignment horizontal="center" vertical="center"/>
    </xf>
    <xf numFmtId="178" fontId="70" fillId="0" borderId="1" xfId="0" applyNumberFormat="true" applyFont="true" applyFill="true" applyBorder="true" applyAlignment="true">
      <alignment horizontal="center" vertical="center" wrapText="true"/>
    </xf>
    <xf numFmtId="0" fontId="1" fillId="0" borderId="0" xfId="0" applyFont="true" applyFill="true" applyAlignment="true">
      <alignment horizontal="center" vertical="center"/>
    </xf>
    <xf numFmtId="0" fontId="68" fillId="0" borderId="16" xfId="0" applyNumberFormat="true" applyFont="true" applyFill="true" applyBorder="true" applyAlignment="true">
      <alignment horizontal="center" vertical="center" wrapText="true"/>
    </xf>
    <xf numFmtId="0" fontId="65" fillId="0" borderId="0" xfId="0" applyNumberFormat="true" applyFont="true" applyFill="true" applyBorder="true" applyAlignment="true">
      <alignment horizontal="center" vertical="center" wrapText="true"/>
    </xf>
    <xf numFmtId="0" fontId="70" fillId="0" borderId="17" xfId="0" applyFont="true" applyFill="true" applyBorder="true" applyAlignment="true">
      <alignment horizontal="center" vertical="center"/>
    </xf>
    <xf numFmtId="0" fontId="71" fillId="0" borderId="1" xfId="15" applyFill="true" applyBorder="true" applyAlignment="true">
      <alignment horizontal="center" vertical="center" wrapText="true"/>
    </xf>
    <xf numFmtId="0" fontId="71" fillId="0" borderId="1" xfId="15" applyFill="true" applyBorder="true" applyAlignment="true">
      <alignment horizontal="center" vertical="center"/>
    </xf>
    <xf numFmtId="0" fontId="63" fillId="0" borderId="1" xfId="0" applyFont="true" applyFill="true" applyBorder="true" applyAlignment="true">
      <alignment horizontal="center" vertical="center"/>
    </xf>
    <xf numFmtId="0" fontId="72" fillId="0" borderId="24" xfId="0" applyFont="true" applyFill="true" applyBorder="true" applyAlignment="true">
      <alignment horizontal="center" vertical="center"/>
    </xf>
    <xf numFmtId="0" fontId="73" fillId="0" borderId="24" xfId="0" applyFont="true" applyFill="true" applyBorder="true" applyAlignment="true">
      <alignment horizontal="center" vertical="center"/>
    </xf>
    <xf numFmtId="178" fontId="74" fillId="0" borderId="24" xfId="0" applyNumberFormat="true" applyFont="true" applyFill="true" applyBorder="true" applyAlignment="true">
      <alignment horizontal="center" vertical="center"/>
    </xf>
    <xf numFmtId="0" fontId="64" fillId="0" borderId="0" xfId="0" applyFont="true" applyFill="true" applyBorder="true" applyAlignment="true">
      <alignment horizontal="center" vertical="center"/>
    </xf>
    <xf numFmtId="0" fontId="74" fillId="0" borderId="19" xfId="0" applyFont="true" applyFill="true" applyBorder="true" applyAlignment="true">
      <alignment horizontal="center" vertical="center"/>
    </xf>
    <xf numFmtId="0" fontId="69" fillId="0" borderId="1" xfId="15" applyFont="true" applyFill="true" applyBorder="true" applyAlignment="true" quotePrefix="true">
      <alignment horizontal="center" vertical="center"/>
    </xf>
    <xf numFmtId="0" fontId="71" fillId="0" borderId="1" xfId="15" applyFill="true" applyBorder="true" applyAlignment="true" quotePrefix="true">
      <alignment horizontal="center" vertical="center" wrapText="true"/>
    </xf>
    <xf numFmtId="0" fontId="71" fillId="0" borderId="1" xfId="15" applyFill="true" applyBorder="true" applyAlignment="true" quotePrefix="true">
      <alignment horizontal="center" vertical="center"/>
    </xf>
  </cellXfs>
  <cellStyles count="55">
    <cellStyle name="常规" xfId="0" builtinId="0"/>
    <cellStyle name="常规 2" xfId="1"/>
    <cellStyle name="常规 4" xfId="2"/>
    <cellStyle name="常规 5"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常规 2 2" xfId="25"/>
    <cellStyle name="40% - 强调文字颜色 4" xfId="26" builtinId="43"/>
    <cellStyle name="常规 3" xfId="27"/>
    <cellStyle name="链接单元格" xfId="28" builtinId="24"/>
    <cellStyle name="标题 4" xfId="29" builtinId="19"/>
    <cellStyle name="20% - 强调文字颜色 2" xfId="30" builtinId="34"/>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常规 9" xfId="50"/>
    <cellStyle name="输入" xfId="51" builtinId="20"/>
    <cellStyle name="40% - 强调文字颜色 3" xfId="52" builtinId="39"/>
    <cellStyle name="强调文字颜色 4" xfId="53" builtinId="41"/>
    <cellStyle name="20% - 强调文字颜色 4" xfId="54"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5" Type="http://schemas.openxmlformats.org/officeDocument/2006/relationships/sharedStrings" Target="sharedStrings.xml"/><Relationship Id="rId164" Type="http://schemas.openxmlformats.org/officeDocument/2006/relationships/styles" Target="styles.xml"/><Relationship Id="rId163" Type="http://schemas.openxmlformats.org/officeDocument/2006/relationships/theme" Target="theme/theme1.xml"/><Relationship Id="rId162" Type="http://schemas.openxmlformats.org/officeDocument/2006/relationships/externalLink" Target="externalLinks/externalLink2.xml"/><Relationship Id="rId161" Type="http://schemas.openxmlformats.org/officeDocument/2006/relationships/externalLink" Target="externalLinks/externalLink1.xml"/><Relationship Id="rId160" Type="http://schemas.openxmlformats.org/officeDocument/2006/relationships/worksheet" Target="worksheets/sheet160.xml"/><Relationship Id="rId16" Type="http://schemas.openxmlformats.org/officeDocument/2006/relationships/worksheet" Target="worksheets/sheet16.xml"/><Relationship Id="rId159" Type="http://schemas.openxmlformats.org/officeDocument/2006/relationships/worksheet" Target="worksheets/sheet159.xml"/><Relationship Id="rId158" Type="http://schemas.openxmlformats.org/officeDocument/2006/relationships/worksheet" Target="worksheets/sheet158.xml"/><Relationship Id="rId157" Type="http://schemas.openxmlformats.org/officeDocument/2006/relationships/worksheet" Target="worksheets/sheet157.xml"/><Relationship Id="rId156" Type="http://schemas.openxmlformats.org/officeDocument/2006/relationships/worksheet" Target="worksheets/sheet156.xml"/><Relationship Id="rId155" Type="http://schemas.openxmlformats.org/officeDocument/2006/relationships/worksheet" Target="worksheets/sheet155.xml"/><Relationship Id="rId154" Type="http://schemas.openxmlformats.org/officeDocument/2006/relationships/worksheet" Target="worksheets/sheet154.xml"/><Relationship Id="rId153" Type="http://schemas.openxmlformats.org/officeDocument/2006/relationships/worksheet" Target="worksheets/sheet153.xml"/><Relationship Id="rId152" Type="http://schemas.openxmlformats.org/officeDocument/2006/relationships/worksheet" Target="worksheets/sheet152.xml"/><Relationship Id="rId151" Type="http://schemas.openxmlformats.org/officeDocument/2006/relationships/worksheet" Target="worksheets/sheet151.xml"/><Relationship Id="rId150" Type="http://schemas.openxmlformats.org/officeDocument/2006/relationships/worksheet" Target="worksheets/sheet150.xml"/><Relationship Id="rId15" Type="http://schemas.openxmlformats.org/officeDocument/2006/relationships/worksheet" Target="worksheets/sheet15.xml"/><Relationship Id="rId149" Type="http://schemas.openxmlformats.org/officeDocument/2006/relationships/worksheet" Target="worksheets/sheet149.xml"/><Relationship Id="rId148" Type="http://schemas.openxmlformats.org/officeDocument/2006/relationships/worksheet" Target="worksheets/sheet148.xml"/><Relationship Id="rId147" Type="http://schemas.openxmlformats.org/officeDocument/2006/relationships/worksheet" Target="worksheets/sheet147.xml"/><Relationship Id="rId146" Type="http://schemas.openxmlformats.org/officeDocument/2006/relationships/worksheet" Target="worksheets/sheet146.xml"/><Relationship Id="rId145" Type="http://schemas.openxmlformats.org/officeDocument/2006/relationships/worksheet" Target="worksheets/sheet145.xml"/><Relationship Id="rId144" Type="http://schemas.openxmlformats.org/officeDocument/2006/relationships/worksheet" Target="worksheets/sheet144.xml"/><Relationship Id="rId143" Type="http://schemas.openxmlformats.org/officeDocument/2006/relationships/worksheet" Target="worksheets/sheet143.xml"/><Relationship Id="rId142" Type="http://schemas.openxmlformats.org/officeDocument/2006/relationships/worksheet" Target="worksheets/sheet142.xml"/><Relationship Id="rId141" Type="http://schemas.openxmlformats.org/officeDocument/2006/relationships/worksheet" Target="worksheets/sheet141.xml"/><Relationship Id="rId140" Type="http://schemas.openxmlformats.org/officeDocument/2006/relationships/worksheet" Target="worksheets/sheet140.xml"/><Relationship Id="rId14" Type="http://schemas.openxmlformats.org/officeDocument/2006/relationships/worksheet" Target="worksheets/sheet14.xml"/><Relationship Id="rId139" Type="http://schemas.openxmlformats.org/officeDocument/2006/relationships/worksheet" Target="worksheets/sheet139.xml"/><Relationship Id="rId138" Type="http://schemas.openxmlformats.org/officeDocument/2006/relationships/worksheet" Target="worksheets/sheet138.xml"/><Relationship Id="rId137" Type="http://schemas.openxmlformats.org/officeDocument/2006/relationships/worksheet" Target="worksheets/sheet137.xml"/><Relationship Id="rId136" Type="http://schemas.openxmlformats.org/officeDocument/2006/relationships/worksheet" Target="worksheets/sheet136.xml"/><Relationship Id="rId135" Type="http://schemas.openxmlformats.org/officeDocument/2006/relationships/worksheet" Target="worksheets/sheet135.xml"/><Relationship Id="rId134" Type="http://schemas.openxmlformats.org/officeDocument/2006/relationships/worksheet" Target="worksheets/sheet134.xml"/><Relationship Id="rId133" Type="http://schemas.openxmlformats.org/officeDocument/2006/relationships/worksheet" Target="worksheets/sheet133.xml"/><Relationship Id="rId132" Type="http://schemas.openxmlformats.org/officeDocument/2006/relationships/worksheet" Target="worksheets/sheet132.xml"/><Relationship Id="rId131" Type="http://schemas.openxmlformats.org/officeDocument/2006/relationships/worksheet" Target="worksheets/sheet131.xml"/><Relationship Id="rId130" Type="http://schemas.openxmlformats.org/officeDocument/2006/relationships/worksheet" Target="worksheets/sheet130.xml"/><Relationship Id="rId13" Type="http://schemas.openxmlformats.org/officeDocument/2006/relationships/worksheet" Target="worksheets/sheet13.xml"/><Relationship Id="rId129" Type="http://schemas.openxmlformats.org/officeDocument/2006/relationships/worksheet" Target="worksheets/sheet129.xml"/><Relationship Id="rId128" Type="http://schemas.openxmlformats.org/officeDocument/2006/relationships/worksheet" Target="worksheets/sheet128.xml"/><Relationship Id="rId127" Type="http://schemas.openxmlformats.org/officeDocument/2006/relationships/worksheet" Target="worksheets/sheet127.xml"/><Relationship Id="rId126" Type="http://schemas.openxmlformats.org/officeDocument/2006/relationships/worksheet" Target="worksheets/sheet126.xml"/><Relationship Id="rId125" Type="http://schemas.openxmlformats.org/officeDocument/2006/relationships/worksheet" Target="worksheets/sheet125.xml"/><Relationship Id="rId124" Type="http://schemas.openxmlformats.org/officeDocument/2006/relationships/worksheet" Target="worksheets/sheet124.xml"/><Relationship Id="rId123" Type="http://schemas.openxmlformats.org/officeDocument/2006/relationships/worksheet" Target="worksheets/sheet123.xml"/><Relationship Id="rId122" Type="http://schemas.openxmlformats.org/officeDocument/2006/relationships/worksheet" Target="worksheets/sheet122.xml"/><Relationship Id="rId121" Type="http://schemas.openxmlformats.org/officeDocument/2006/relationships/worksheet" Target="worksheets/sheet121.xml"/><Relationship Id="rId120" Type="http://schemas.openxmlformats.org/officeDocument/2006/relationships/worksheet" Target="worksheets/sheet120.xml"/><Relationship Id="rId12" Type="http://schemas.openxmlformats.org/officeDocument/2006/relationships/worksheet" Target="worksheets/sheet12.xml"/><Relationship Id="rId119" Type="http://schemas.openxmlformats.org/officeDocument/2006/relationships/worksheet" Target="worksheets/sheet119.xml"/><Relationship Id="rId118" Type="http://schemas.openxmlformats.org/officeDocument/2006/relationships/worksheet" Target="worksheets/sheet118.xml"/><Relationship Id="rId117" Type="http://schemas.openxmlformats.org/officeDocument/2006/relationships/worksheet" Target="worksheets/sheet117.xml"/><Relationship Id="rId116" Type="http://schemas.openxmlformats.org/officeDocument/2006/relationships/worksheet" Target="worksheets/sheet116.xml"/><Relationship Id="rId115" Type="http://schemas.openxmlformats.org/officeDocument/2006/relationships/worksheet" Target="worksheets/sheet115.xml"/><Relationship Id="rId114" Type="http://schemas.openxmlformats.org/officeDocument/2006/relationships/worksheet" Target="worksheets/sheet114.xml"/><Relationship Id="rId113" Type="http://schemas.openxmlformats.org/officeDocument/2006/relationships/worksheet" Target="worksheets/sheet113.xml"/><Relationship Id="rId112" Type="http://schemas.openxmlformats.org/officeDocument/2006/relationships/worksheet" Target="worksheets/sheet112.xml"/><Relationship Id="rId111" Type="http://schemas.openxmlformats.org/officeDocument/2006/relationships/worksheet" Target="worksheets/sheet111.xml"/><Relationship Id="rId110" Type="http://schemas.openxmlformats.org/officeDocument/2006/relationships/worksheet" Target="worksheets/sheet110.xml"/><Relationship Id="rId11" Type="http://schemas.openxmlformats.org/officeDocument/2006/relationships/worksheet" Target="worksheets/sheet11.xml"/><Relationship Id="rId109" Type="http://schemas.openxmlformats.org/officeDocument/2006/relationships/worksheet" Target="worksheets/sheet109.xml"/><Relationship Id="rId108" Type="http://schemas.openxmlformats.org/officeDocument/2006/relationships/worksheet" Target="worksheets/sheet108.xml"/><Relationship Id="rId107" Type="http://schemas.openxmlformats.org/officeDocument/2006/relationships/worksheet" Target="worksheets/sheet107.xml"/><Relationship Id="rId106" Type="http://schemas.openxmlformats.org/officeDocument/2006/relationships/worksheet" Target="worksheets/sheet106.xml"/><Relationship Id="rId105" Type="http://schemas.openxmlformats.org/officeDocument/2006/relationships/worksheet" Target="worksheets/sheet105.xml"/><Relationship Id="rId104" Type="http://schemas.openxmlformats.org/officeDocument/2006/relationships/worksheet" Target="worksheets/sheet104.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1306;&#22996;&#23459;&#20256;&#37096;&#65288;&#22522;&#26412;&#65289;"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1306;&#22996;&#23459;&#20256;&#37096;&#65288;&#39033;&#30446;&#65289;"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区委宣传部（基本）"/>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区委宣传部（项目）"/>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5"/>
  <sheetViews>
    <sheetView workbookViewId="0">
      <pane ySplit="3" topLeftCell="A46" activePane="bottomLeft" state="frozen"/>
      <selection/>
      <selection pane="bottomLeft" activeCell="C63" sqref="C63"/>
    </sheetView>
  </sheetViews>
  <sheetFormatPr defaultColWidth="12.25" defaultRowHeight="18" customHeight="true"/>
  <cols>
    <col min="1" max="1" width="16" style="583" customWidth="true"/>
    <col min="2" max="2" width="7.625" style="584" customWidth="true"/>
    <col min="3" max="3" width="36.125" style="585" customWidth="true"/>
    <col min="4" max="6" width="13.375" style="585" customWidth="true"/>
    <col min="7" max="7" width="11.875" style="585" customWidth="true"/>
    <col min="8" max="16380" width="12.25" style="581" customWidth="true"/>
    <col min="16381" max="16384" width="12.25" style="586"/>
  </cols>
  <sheetData>
    <row r="1" s="581" customFormat="true" ht="48.95" customHeight="true" spans="1:7">
      <c r="A1" s="587" t="s">
        <v>0</v>
      </c>
      <c r="B1" s="587"/>
      <c r="C1" s="587"/>
      <c r="D1" s="587"/>
      <c r="E1" s="587"/>
      <c r="F1" s="587"/>
      <c r="G1" s="587"/>
    </row>
    <row r="2" s="581" customFormat="true" ht="21" customHeight="true" spans="1:7">
      <c r="A2" s="588"/>
      <c r="B2" s="588"/>
      <c r="C2" s="588"/>
      <c r="D2" s="588"/>
      <c r="E2" s="588"/>
      <c r="F2" s="588"/>
      <c r="G2" s="600" t="s">
        <v>1</v>
      </c>
    </row>
    <row r="3" s="581" customFormat="true" ht="51.95" customHeight="true" spans="1:9">
      <c r="A3" s="589" t="s">
        <v>2</v>
      </c>
      <c r="B3" s="590" t="s">
        <v>3</v>
      </c>
      <c r="C3" s="590" t="s">
        <v>4</v>
      </c>
      <c r="D3" s="590" t="s">
        <v>5</v>
      </c>
      <c r="E3" s="590" t="s">
        <v>6</v>
      </c>
      <c r="F3" s="590" t="s">
        <v>7</v>
      </c>
      <c r="G3" s="601" t="s">
        <v>8</v>
      </c>
      <c r="H3" s="602"/>
      <c r="I3" s="602"/>
    </row>
    <row r="4" s="581" customFormat="true" ht="21.95" customHeight="true" spans="1:7">
      <c r="A4" s="591"/>
      <c r="B4" s="592">
        <v>1</v>
      </c>
      <c r="C4" s="593" t="s">
        <v>9</v>
      </c>
      <c r="D4" s="594">
        <f>'人大（基本）'!D7</f>
        <v>294.8</v>
      </c>
      <c r="E4" s="594">
        <f>'人大（项目）'!F13</f>
        <v>50</v>
      </c>
      <c r="F4" s="594">
        <f>D4+E4</f>
        <v>344.8</v>
      </c>
      <c r="G4" s="603" t="s">
        <v>10</v>
      </c>
    </row>
    <row r="5" s="581" customFormat="true" ht="21.95" customHeight="true" spans="1:7">
      <c r="A5" s="591"/>
      <c r="B5" s="592">
        <v>2</v>
      </c>
      <c r="C5" s="593" t="s">
        <v>11</v>
      </c>
      <c r="D5" s="594">
        <f>'政协（基本）'!D7</f>
        <v>216.41</v>
      </c>
      <c r="E5" s="594">
        <f>'政协（项目）'!F14</f>
        <v>50</v>
      </c>
      <c r="F5" s="594">
        <f>D5+E5</f>
        <v>266.41</v>
      </c>
      <c r="G5" s="603" t="s">
        <v>12</v>
      </c>
    </row>
    <row r="6" s="581" customFormat="true" ht="21.95" customHeight="true" spans="1:7">
      <c r="A6" s="595" t="s">
        <v>13</v>
      </c>
      <c r="B6" s="592">
        <v>3</v>
      </c>
      <c r="C6" s="593" t="s">
        <v>14</v>
      </c>
      <c r="D6" s="594">
        <f>'区委办（基本）'!D7</f>
        <v>142.37</v>
      </c>
      <c r="E6" s="594">
        <f>'区委办（项目）'!F8</f>
        <v>101</v>
      </c>
      <c r="F6" s="594">
        <f>D6+E6</f>
        <v>243.37</v>
      </c>
      <c r="G6" s="603" t="s">
        <v>15</v>
      </c>
    </row>
    <row r="7" s="581" customFormat="true" ht="21.95" customHeight="true" spans="1:7">
      <c r="A7" s="595"/>
      <c r="B7" s="592">
        <v>4</v>
      </c>
      <c r="C7" s="593" t="s">
        <v>16</v>
      </c>
      <c r="D7" s="594">
        <f>'区纪委（基本）'!D5</f>
        <v>923.29</v>
      </c>
      <c r="E7" s="594">
        <f>'区纪委（项目）'!F9</f>
        <v>250</v>
      </c>
      <c r="F7" s="594">
        <f t="shared" ref="F7:F38" si="0">D7+E7</f>
        <v>1173.29</v>
      </c>
      <c r="G7" s="603" t="s">
        <v>17</v>
      </c>
    </row>
    <row r="8" s="581" customFormat="true" ht="21.95" customHeight="true" spans="1:7">
      <c r="A8" s="595"/>
      <c r="B8" s="592">
        <v>5</v>
      </c>
      <c r="C8" s="593" t="s">
        <v>18</v>
      </c>
      <c r="D8" s="594">
        <f>'区政法委(基本）'!D7</f>
        <v>190.73</v>
      </c>
      <c r="E8" s="594">
        <f>'区政法委(项目）'!F20</f>
        <v>260.28</v>
      </c>
      <c r="F8" s="594">
        <f t="shared" si="0"/>
        <v>451.01</v>
      </c>
      <c r="G8" s="603" t="s">
        <v>19</v>
      </c>
    </row>
    <row r="9" s="581" customFormat="true" ht="21.95" customHeight="true" spans="1:7">
      <c r="A9" s="595"/>
      <c r="B9" s="592">
        <v>6</v>
      </c>
      <c r="C9" s="593" t="s">
        <v>20</v>
      </c>
      <c r="D9" s="594">
        <f>'区组织部（基本）'!D7</f>
        <v>304.08</v>
      </c>
      <c r="E9" s="594">
        <f>'区组织部（项目）'!F20</f>
        <v>572.01</v>
      </c>
      <c r="F9" s="594">
        <f t="shared" si="0"/>
        <v>876.09</v>
      </c>
      <c r="G9" s="603" t="s">
        <v>21</v>
      </c>
    </row>
    <row r="10" s="581" customFormat="true" ht="21.95" customHeight="true" spans="1:7">
      <c r="A10" s="595"/>
      <c r="B10" s="592">
        <v>7</v>
      </c>
      <c r="C10" s="593" t="s">
        <v>22</v>
      </c>
      <c r="D10" s="594">
        <f>'区编办（基本）'!D7</f>
        <v>53.45</v>
      </c>
      <c r="E10" s="594">
        <f>'区编办（项目）'!F6</f>
        <v>2</v>
      </c>
      <c r="F10" s="594">
        <f t="shared" si="0"/>
        <v>55.45</v>
      </c>
      <c r="G10" s="603" t="s">
        <v>23</v>
      </c>
    </row>
    <row r="11" s="581" customFormat="true" ht="21.95" customHeight="true" spans="1:7">
      <c r="A11" s="595"/>
      <c r="B11" s="592">
        <v>8</v>
      </c>
      <c r="C11" s="593" t="s">
        <v>24</v>
      </c>
      <c r="D11" s="594" t="e">
        <f>'[1]区委宣传部（基本）'!D7</f>
        <v>#REF!</v>
      </c>
      <c r="E11" s="594" t="e">
        <f>'[2]区委宣传部（项目）'!F8</f>
        <v>#REF!</v>
      </c>
      <c r="F11" s="594" t="e">
        <f t="shared" si="0"/>
        <v>#REF!</v>
      </c>
      <c r="G11" s="603" t="s">
        <v>25</v>
      </c>
    </row>
    <row r="12" s="581" customFormat="true" ht="21.95" customHeight="true" spans="1:7">
      <c r="A12" s="595"/>
      <c r="B12" s="592">
        <v>9</v>
      </c>
      <c r="C12" s="593" t="s">
        <v>26</v>
      </c>
      <c r="D12" s="594">
        <f>'区统战部（基本）'!D7</f>
        <v>135.13</v>
      </c>
      <c r="E12" s="594">
        <f>'区统战部（项目）'!F9</f>
        <v>21</v>
      </c>
      <c r="F12" s="594">
        <f t="shared" si="0"/>
        <v>156.13</v>
      </c>
      <c r="G12" s="603" t="s">
        <v>27</v>
      </c>
    </row>
    <row r="13" s="581" customFormat="true" ht="21.95" customHeight="true" spans="1:7">
      <c r="A13" s="595"/>
      <c r="B13" s="592">
        <v>10</v>
      </c>
      <c r="C13" s="596" t="s">
        <v>28</v>
      </c>
      <c r="D13" s="597">
        <f>'区侨联（基本）'!D7</f>
        <v>44.01</v>
      </c>
      <c r="E13" s="597">
        <f>'区侨联（项目）'!F8</f>
        <v>2</v>
      </c>
      <c r="F13" s="594">
        <f t="shared" si="0"/>
        <v>46.01</v>
      </c>
      <c r="G13" s="603" t="s">
        <v>29</v>
      </c>
    </row>
    <row r="14" s="581" customFormat="true" ht="21.95" customHeight="true" spans="1:7">
      <c r="A14" s="595"/>
      <c r="B14" s="592">
        <v>11</v>
      </c>
      <c r="C14" s="593" t="s">
        <v>30</v>
      </c>
      <c r="D14" s="594">
        <f>'区机关工委（基本）'!D7</f>
        <v>37.0626</v>
      </c>
      <c r="E14" s="594">
        <f>'区机关工委（项目）'!F6</f>
        <v>2</v>
      </c>
      <c r="F14" s="594">
        <f t="shared" si="0"/>
        <v>39.0626</v>
      </c>
      <c r="G14" s="603" t="s">
        <v>31</v>
      </c>
    </row>
    <row r="15" s="581" customFormat="true" ht="21.95" customHeight="true" spans="1:7">
      <c r="A15" s="595"/>
      <c r="B15" s="592">
        <v>12</v>
      </c>
      <c r="C15" s="593" t="s">
        <v>32</v>
      </c>
      <c r="D15" s="594">
        <f>'区督查室（基本）'!D7</f>
        <v>40.87</v>
      </c>
      <c r="E15" s="594">
        <f>'区督查室（项目）'!F7</f>
        <v>4</v>
      </c>
      <c r="F15" s="594">
        <f t="shared" si="0"/>
        <v>44.87</v>
      </c>
      <c r="G15" s="603" t="s">
        <v>33</v>
      </c>
    </row>
    <row r="16" s="581" customFormat="true" ht="21.95" customHeight="true" spans="1:7">
      <c r="A16" s="595"/>
      <c r="B16" s="592">
        <v>13</v>
      </c>
      <c r="C16" s="596" t="s">
        <v>34</v>
      </c>
      <c r="D16" s="597">
        <f>'区武装部（基本）'!D7</f>
        <v>55.31</v>
      </c>
      <c r="E16" s="597">
        <f>'区武装部（项目）'!F7</f>
        <v>57.5</v>
      </c>
      <c r="F16" s="594">
        <f t="shared" si="0"/>
        <v>112.81</v>
      </c>
      <c r="G16" s="603" t="s">
        <v>35</v>
      </c>
    </row>
    <row r="17" s="581" customFormat="true" ht="21.95" customHeight="true" spans="1:7">
      <c r="A17" s="595" t="s">
        <v>36</v>
      </c>
      <c r="B17" s="592">
        <v>14</v>
      </c>
      <c r="C17" s="593" t="s">
        <v>37</v>
      </c>
      <c r="D17" s="594">
        <f>'区政府办（基本）'!D7</f>
        <v>265.66</v>
      </c>
      <c r="E17" s="594">
        <f>'区政府办（项目）'!F9</f>
        <v>250</v>
      </c>
      <c r="F17" s="594">
        <f t="shared" si="0"/>
        <v>515.66</v>
      </c>
      <c r="G17" s="603" t="s">
        <v>38</v>
      </c>
    </row>
    <row r="18" s="581" customFormat="true" ht="21.95" customHeight="true" spans="1:7">
      <c r="A18" s="595"/>
      <c r="B18" s="592">
        <v>15</v>
      </c>
      <c r="C18" s="593" t="s">
        <v>39</v>
      </c>
      <c r="D18" s="594">
        <f>'区发改局（基本）'!D7</f>
        <v>138.11</v>
      </c>
      <c r="E18" s="594">
        <f>'区发改局（项目）'!F16</f>
        <v>81.5</v>
      </c>
      <c r="F18" s="594">
        <f t="shared" si="0"/>
        <v>219.61</v>
      </c>
      <c r="G18" s="603" t="s">
        <v>40</v>
      </c>
    </row>
    <row r="19" s="581" customFormat="true" ht="21.95" customHeight="true" spans="1:7">
      <c r="A19" s="595"/>
      <c r="B19" s="592">
        <v>16</v>
      </c>
      <c r="C19" s="593" t="s">
        <v>41</v>
      </c>
      <c r="D19" s="594">
        <f>'区统计局（基本）'!D7</f>
        <v>136.23</v>
      </c>
      <c r="E19" s="594">
        <f>'区统计局（项目）'!F11</f>
        <v>24</v>
      </c>
      <c r="F19" s="594">
        <f t="shared" si="0"/>
        <v>160.23</v>
      </c>
      <c r="G19" s="603" t="s">
        <v>42</v>
      </c>
    </row>
    <row r="20" s="581" customFormat="true" ht="21.95" customHeight="true" spans="1:7">
      <c r="A20" s="595"/>
      <c r="B20" s="592">
        <v>17</v>
      </c>
      <c r="C20" s="593" t="s">
        <v>43</v>
      </c>
      <c r="D20" s="594">
        <f>'区财政局（基本）'!D7</f>
        <v>371.91</v>
      </c>
      <c r="E20" s="594">
        <f>'区财政局（项目）'!F26</f>
        <v>834.45</v>
      </c>
      <c r="F20" s="594">
        <f t="shared" si="0"/>
        <v>1206.36</v>
      </c>
      <c r="G20" s="603" t="s">
        <v>44</v>
      </c>
    </row>
    <row r="21" s="581" customFormat="true" ht="21.95" customHeight="true" spans="1:7">
      <c r="A21" s="595"/>
      <c r="B21" s="592">
        <v>18</v>
      </c>
      <c r="C21" s="593" t="s">
        <v>45</v>
      </c>
      <c r="D21" s="594">
        <f>'区审计局（基本）'!D7</f>
        <v>117.77</v>
      </c>
      <c r="E21" s="594">
        <f>'区审计局（项目）'!F12</f>
        <v>36</v>
      </c>
      <c r="F21" s="594">
        <f t="shared" si="0"/>
        <v>153.77</v>
      </c>
      <c r="G21" s="603" t="s">
        <v>46</v>
      </c>
    </row>
    <row r="22" s="581" customFormat="true" ht="21.95" customHeight="true" spans="1:7">
      <c r="A22" s="595"/>
      <c r="B22" s="592">
        <v>19</v>
      </c>
      <c r="C22" s="593" t="s">
        <v>47</v>
      </c>
      <c r="D22" s="594">
        <f>'区商务局（基本）'!D7</f>
        <v>156.96</v>
      </c>
      <c r="E22" s="594">
        <f>'区商务局（项目）'!F11</f>
        <v>73</v>
      </c>
      <c r="F22" s="594">
        <f t="shared" si="0"/>
        <v>229.96</v>
      </c>
      <c r="G22" s="603" t="s">
        <v>48</v>
      </c>
    </row>
    <row r="23" s="581" customFormat="true" ht="21.95" customHeight="true" spans="1:7">
      <c r="A23" s="595"/>
      <c r="B23" s="592">
        <v>20</v>
      </c>
      <c r="C23" s="593" t="s">
        <v>49</v>
      </c>
      <c r="D23" s="594">
        <f>'区市场局（基本）'!D7</f>
        <v>1023.44</v>
      </c>
      <c r="E23" s="594">
        <f>'区市场局（项目）'!F26</f>
        <v>211</v>
      </c>
      <c r="F23" s="594">
        <f t="shared" si="0"/>
        <v>1234.44</v>
      </c>
      <c r="G23" s="603" t="s">
        <v>50</v>
      </c>
    </row>
    <row r="24" s="581" customFormat="true" ht="21.95" customHeight="true" spans="1:7">
      <c r="A24" s="595"/>
      <c r="B24" s="592">
        <v>21</v>
      </c>
      <c r="C24" s="596" t="s">
        <v>51</v>
      </c>
      <c r="D24" s="597">
        <f>'区社工部（基本）'!D7</f>
        <v>46.12</v>
      </c>
      <c r="E24" s="597">
        <f>'区社工部（项目）'!F13</f>
        <v>5342.832</v>
      </c>
      <c r="F24" s="594">
        <f t="shared" si="0"/>
        <v>5388.952</v>
      </c>
      <c r="G24" s="603" t="s">
        <v>52</v>
      </c>
    </row>
    <row r="25" s="581" customFormat="true" ht="21.95" customHeight="true" spans="1:7">
      <c r="A25" s="595"/>
      <c r="B25" s="592">
        <v>22</v>
      </c>
      <c r="C25" s="593" t="s">
        <v>53</v>
      </c>
      <c r="D25" s="594">
        <f>'区信访局（基本）'!D7</f>
        <v>140.182</v>
      </c>
      <c r="E25" s="594">
        <f>'区信访局（项目）'!F9</f>
        <v>352</v>
      </c>
      <c r="F25" s="594">
        <f t="shared" si="0"/>
        <v>492.182</v>
      </c>
      <c r="G25" s="603" t="s">
        <v>54</v>
      </c>
    </row>
    <row r="26" s="581" customFormat="true" ht="21.95" customHeight="true" spans="1:7">
      <c r="A26" s="595"/>
      <c r="B26" s="592">
        <v>23</v>
      </c>
      <c r="C26" s="593" t="s">
        <v>55</v>
      </c>
      <c r="D26" s="594">
        <f>'区数据局（基本）'!D7</f>
        <v>127.92</v>
      </c>
      <c r="E26" s="594">
        <f>'区数据局（项目）'!F14</f>
        <v>174.94</v>
      </c>
      <c r="F26" s="594">
        <f t="shared" si="0"/>
        <v>302.86</v>
      </c>
      <c r="G26" s="603" t="s">
        <v>56</v>
      </c>
    </row>
    <row r="27" s="581" customFormat="true" ht="21.95" customHeight="true" spans="1:7">
      <c r="A27" s="595"/>
      <c r="B27" s="592">
        <v>24</v>
      </c>
      <c r="C27" s="593" t="s">
        <v>57</v>
      </c>
      <c r="D27" s="594">
        <f>'区司法局（基本）'!D7</f>
        <v>499.45</v>
      </c>
      <c r="E27" s="594">
        <f>'区司法局（项目）'!F19</f>
        <v>111.5</v>
      </c>
      <c r="F27" s="594">
        <f t="shared" si="0"/>
        <v>610.95</v>
      </c>
      <c r="G27" s="603" t="s">
        <v>58</v>
      </c>
    </row>
    <row r="28" s="581" customFormat="true" ht="21.95" customHeight="true" spans="1:7">
      <c r="A28" s="595"/>
      <c r="B28" s="592">
        <v>25</v>
      </c>
      <c r="C28" s="593" t="s">
        <v>59</v>
      </c>
      <c r="D28" s="594">
        <f>'区教育局（基本）'!D7</f>
        <v>483.53</v>
      </c>
      <c r="E28" s="594">
        <f>'区教育局（项目）'!F31</f>
        <v>1150.4</v>
      </c>
      <c r="F28" s="594">
        <f t="shared" si="0"/>
        <v>1633.93</v>
      </c>
      <c r="G28" s="603" t="s">
        <v>60</v>
      </c>
    </row>
    <row r="29" s="581" customFormat="true" ht="21.95" customHeight="true" spans="1:7">
      <c r="A29" s="595"/>
      <c r="B29" s="592">
        <v>26</v>
      </c>
      <c r="C29" s="593" t="s">
        <v>61</v>
      </c>
      <c r="D29" s="598">
        <f>'区科技局（基本）'!D7</f>
        <v>24.75</v>
      </c>
      <c r="E29" s="598">
        <f>'区科技局（项目）'!F8</f>
        <v>51.5</v>
      </c>
      <c r="F29" s="594">
        <f t="shared" si="0"/>
        <v>76.25</v>
      </c>
      <c r="G29" s="603" t="s">
        <v>62</v>
      </c>
    </row>
    <row r="30" s="581" customFormat="true" ht="21.95" customHeight="true" spans="1:7">
      <c r="A30" s="595"/>
      <c r="B30" s="592">
        <v>27</v>
      </c>
      <c r="C30" s="593" t="s">
        <v>63</v>
      </c>
      <c r="D30" s="594">
        <f>'区文旅局（基本）'!D7</f>
        <v>381.28</v>
      </c>
      <c r="E30" s="594">
        <f>'区文旅局（项目）'!F16</f>
        <v>82.15</v>
      </c>
      <c r="F30" s="594">
        <f t="shared" si="0"/>
        <v>463.43</v>
      </c>
      <c r="G30" s="603" t="s">
        <v>64</v>
      </c>
    </row>
    <row r="31" s="581" customFormat="true" ht="21.95" customHeight="true" spans="1:7">
      <c r="A31" s="595"/>
      <c r="B31" s="592">
        <v>28</v>
      </c>
      <c r="C31" s="593" t="s">
        <v>65</v>
      </c>
      <c r="D31" s="594">
        <f>'区人社局（基本）'!D7</f>
        <v>551.28</v>
      </c>
      <c r="E31" s="594">
        <f>'区人社局（项目）'!F23</f>
        <v>2329.8</v>
      </c>
      <c r="F31" s="594">
        <f t="shared" si="0"/>
        <v>2881.08</v>
      </c>
      <c r="G31" s="603" t="s">
        <v>66</v>
      </c>
    </row>
    <row r="32" s="581" customFormat="true" ht="21.95" customHeight="true" spans="1:7">
      <c r="A32" s="595"/>
      <c r="B32" s="592">
        <v>29</v>
      </c>
      <c r="C32" s="593" t="s">
        <v>67</v>
      </c>
      <c r="D32" s="594">
        <f>'区民政局（基本）'!D7</f>
        <v>286.73</v>
      </c>
      <c r="E32" s="594">
        <f>'区民政局（项目）'!F14</f>
        <v>1017</v>
      </c>
      <c r="F32" s="594">
        <f t="shared" si="0"/>
        <v>1303.73</v>
      </c>
      <c r="G32" s="603" t="s">
        <v>68</v>
      </c>
    </row>
    <row r="33" s="581" customFormat="true" ht="21.95" customHeight="true" spans="1:7">
      <c r="A33" s="595"/>
      <c r="B33" s="592">
        <v>30</v>
      </c>
      <c r="C33" s="593" t="s">
        <v>69</v>
      </c>
      <c r="D33" s="594">
        <f>'区退役局（基本）'!D7</f>
        <v>235.37</v>
      </c>
      <c r="E33" s="594">
        <f>'区退役局（项目）'!F31</f>
        <v>1560.1</v>
      </c>
      <c r="F33" s="594">
        <f t="shared" si="0"/>
        <v>1795.47</v>
      </c>
      <c r="G33" s="603" t="s">
        <v>70</v>
      </c>
    </row>
    <row r="34" s="581" customFormat="true" ht="21.95" customHeight="true" spans="1:7">
      <c r="A34" s="595"/>
      <c r="B34" s="592">
        <v>31</v>
      </c>
      <c r="C34" s="593" t="s">
        <v>71</v>
      </c>
      <c r="D34" s="594">
        <f>'区卫健局（基本）'!D7</f>
        <v>152.49</v>
      </c>
      <c r="E34" s="594">
        <f>'区卫健局（项目）'!F29</f>
        <v>1720.44</v>
      </c>
      <c r="F34" s="594">
        <f t="shared" si="0"/>
        <v>1872.93</v>
      </c>
      <c r="G34" s="603" t="s">
        <v>72</v>
      </c>
    </row>
    <row r="35" s="581" customFormat="true" ht="21.95" customHeight="true" spans="1:7">
      <c r="A35" s="595"/>
      <c r="B35" s="592">
        <v>32</v>
      </c>
      <c r="C35" s="593" t="s">
        <v>73</v>
      </c>
      <c r="D35" s="594">
        <f>'区住建局（基本）'!D7</f>
        <v>111.25</v>
      </c>
      <c r="E35" s="594">
        <f>'区住建局（项目）'!F26</f>
        <v>2833.86</v>
      </c>
      <c r="F35" s="594">
        <f t="shared" si="0"/>
        <v>2945.11</v>
      </c>
      <c r="G35" s="603" t="s">
        <v>74</v>
      </c>
    </row>
    <row r="36" s="581" customFormat="true" ht="21.95" customHeight="true" spans="1:7">
      <c r="A36" s="595"/>
      <c r="B36" s="592">
        <v>33</v>
      </c>
      <c r="C36" s="593" t="s">
        <v>75</v>
      </c>
      <c r="D36" s="594">
        <f>'区农村局（基本)'!D7</f>
        <v>350.64</v>
      </c>
      <c r="E36" s="594">
        <f>'区农村局（项目)'!F23</f>
        <v>118.36</v>
      </c>
      <c r="F36" s="594">
        <f t="shared" si="0"/>
        <v>469</v>
      </c>
      <c r="G36" s="603" t="s">
        <v>76</v>
      </c>
    </row>
    <row r="37" s="581" customFormat="true" ht="21.95" customHeight="true" spans="1:7">
      <c r="A37" s="595"/>
      <c r="B37" s="592">
        <v>34</v>
      </c>
      <c r="C37" s="596" t="s">
        <v>77</v>
      </c>
      <c r="D37" s="597">
        <f>'区林草局（基本）'!D7</f>
        <v>56.2</v>
      </c>
      <c r="E37" s="597">
        <f>'区林草局（项目）'!F19</f>
        <v>146</v>
      </c>
      <c r="F37" s="594">
        <f t="shared" si="0"/>
        <v>202.2</v>
      </c>
      <c r="G37" s="603" t="s">
        <v>78</v>
      </c>
    </row>
    <row r="38" s="581" customFormat="true" ht="21.95" customHeight="true" spans="1:7">
      <c r="A38" s="595"/>
      <c r="B38" s="592">
        <v>35</v>
      </c>
      <c r="C38" s="593" t="s">
        <v>79</v>
      </c>
      <c r="D38" s="594">
        <f>'区水利局（基本）'!D7</f>
        <v>202.67</v>
      </c>
      <c r="E38" s="594">
        <f>'区水利局（项目）'!F9</f>
        <v>46</v>
      </c>
      <c r="F38" s="594">
        <f t="shared" si="0"/>
        <v>248.67</v>
      </c>
      <c r="G38" s="603" t="s">
        <v>80</v>
      </c>
    </row>
    <row r="39" s="581" customFormat="true" ht="21.95" customHeight="true" spans="1:7">
      <c r="A39" s="595"/>
      <c r="B39" s="592">
        <v>36</v>
      </c>
      <c r="C39" s="593" t="s">
        <v>81</v>
      </c>
      <c r="D39" s="594">
        <f>'区工信局（基本）'!D7</f>
        <v>174.03</v>
      </c>
      <c r="E39" s="594">
        <f>'区工信局（项目）'!F15</f>
        <v>1241.6</v>
      </c>
      <c r="F39" s="594">
        <f t="shared" ref="F39:F70" si="1">D39+E39</f>
        <v>1415.63</v>
      </c>
      <c r="G39" s="603" t="s">
        <v>82</v>
      </c>
    </row>
    <row r="40" s="581" customFormat="true" ht="21.95" customHeight="true" spans="1:7">
      <c r="A40" s="595"/>
      <c r="B40" s="592">
        <v>37</v>
      </c>
      <c r="C40" s="593" t="s">
        <v>83</v>
      </c>
      <c r="D40" s="594">
        <f>'区应急局（基本）'!D7</f>
        <v>280.63</v>
      </c>
      <c r="E40" s="594">
        <f>'区应急局（项目）'!F15</f>
        <v>43</v>
      </c>
      <c r="F40" s="594">
        <f t="shared" si="1"/>
        <v>323.63</v>
      </c>
      <c r="G40" s="603" t="s">
        <v>84</v>
      </c>
    </row>
    <row r="41" s="581" customFormat="true" customHeight="true" spans="1:7">
      <c r="A41" s="595" t="s">
        <v>85</v>
      </c>
      <c r="B41" s="592">
        <v>38</v>
      </c>
      <c r="C41" s="593" t="s">
        <v>86</v>
      </c>
      <c r="D41" s="594">
        <f>'区工商联（基本）'!D7</f>
        <v>13.6</v>
      </c>
      <c r="E41" s="594">
        <f>'区工商联（项目）'!F8</f>
        <v>2</v>
      </c>
      <c r="F41" s="594">
        <f t="shared" si="1"/>
        <v>15.6</v>
      </c>
      <c r="G41" s="603" t="s">
        <v>87</v>
      </c>
    </row>
    <row r="42" s="581" customFormat="true" customHeight="true" spans="1:7">
      <c r="A42" s="595"/>
      <c r="B42" s="592">
        <v>39</v>
      </c>
      <c r="C42" s="593" t="s">
        <v>88</v>
      </c>
      <c r="D42" s="594">
        <f>'区团委（基本）'!D7</f>
        <v>21.87</v>
      </c>
      <c r="E42" s="594">
        <f>'区团委（项目）'!F7</f>
        <v>4</v>
      </c>
      <c r="F42" s="594">
        <f t="shared" si="1"/>
        <v>25.87</v>
      </c>
      <c r="G42" s="603" t="s">
        <v>89</v>
      </c>
    </row>
    <row r="43" s="581" customFormat="true" customHeight="true" spans="1:7">
      <c r="A43" s="595"/>
      <c r="B43" s="592">
        <v>40</v>
      </c>
      <c r="C43" s="593" t="s">
        <v>90</v>
      </c>
      <c r="D43" s="594">
        <f>'区妇联（基本）'!D7</f>
        <v>29.21</v>
      </c>
      <c r="E43" s="594">
        <f>'区妇联（项目）'!F7</f>
        <v>2</v>
      </c>
      <c r="F43" s="594">
        <f t="shared" si="1"/>
        <v>31.21</v>
      </c>
      <c r="G43" s="603" t="s">
        <v>91</v>
      </c>
    </row>
    <row r="44" s="581" customFormat="true" customHeight="true" spans="1:7">
      <c r="A44" s="595"/>
      <c r="B44" s="592">
        <v>41</v>
      </c>
      <c r="C44" s="593" t="s">
        <v>92</v>
      </c>
      <c r="D44" s="594">
        <f>'区工会（基本）'!D7</f>
        <v>75.37</v>
      </c>
      <c r="E44" s="594">
        <f>'区工会（项目）'!F8</f>
        <v>41.6</v>
      </c>
      <c r="F44" s="594">
        <f t="shared" si="1"/>
        <v>116.97</v>
      </c>
      <c r="G44" s="603" t="s">
        <v>93</v>
      </c>
    </row>
    <row r="45" s="581" customFormat="true" customHeight="true" spans="1:7">
      <c r="A45" s="595"/>
      <c r="B45" s="592">
        <v>42</v>
      </c>
      <c r="C45" s="593" t="s">
        <v>94</v>
      </c>
      <c r="D45" s="594">
        <f>'区法学会（基本）'!D7</f>
        <v>79.18</v>
      </c>
      <c r="E45" s="594">
        <f>'区法学会（项目）'!F8</f>
        <v>3</v>
      </c>
      <c r="F45" s="594">
        <f t="shared" si="1"/>
        <v>82.18</v>
      </c>
      <c r="G45" s="603" t="s">
        <v>95</v>
      </c>
    </row>
    <row r="46" s="581" customFormat="true" customHeight="true" spans="1:7">
      <c r="A46" s="595"/>
      <c r="B46" s="592">
        <v>43</v>
      </c>
      <c r="C46" s="593" t="s">
        <v>96</v>
      </c>
      <c r="D46" s="598">
        <f>'区科协（基本）'!D7</f>
        <v>24.54</v>
      </c>
      <c r="E46" s="598">
        <f>'区科协（项目）'!F6</f>
        <v>2</v>
      </c>
      <c r="F46" s="594">
        <f t="shared" si="1"/>
        <v>26.54</v>
      </c>
      <c r="G46" s="603" t="s">
        <v>97</v>
      </c>
    </row>
    <row r="47" s="581" customFormat="true" customHeight="true" spans="1:7">
      <c r="A47" s="595"/>
      <c r="B47" s="592">
        <v>44</v>
      </c>
      <c r="C47" s="593" t="s">
        <v>98</v>
      </c>
      <c r="D47" s="594">
        <f>'区残联（基本）'!D7</f>
        <v>93.76</v>
      </c>
      <c r="E47" s="594">
        <f>'区残联（项目）'!F8</f>
        <v>11.04</v>
      </c>
      <c r="F47" s="594">
        <f t="shared" si="1"/>
        <v>104.8</v>
      </c>
      <c r="G47" s="603" t="s">
        <v>99</v>
      </c>
    </row>
    <row r="48" s="581" customFormat="true" ht="21.95" customHeight="true" spans="1:7">
      <c r="A48" s="595" t="s">
        <v>100</v>
      </c>
      <c r="B48" s="592">
        <v>45</v>
      </c>
      <c r="C48" s="593" t="s">
        <v>101</v>
      </c>
      <c r="D48" s="594">
        <f>'高峪办（基本）'!D7</f>
        <v>314.51</v>
      </c>
      <c r="E48" s="594">
        <f>'高峪办（项目）'!F16</f>
        <v>162.63</v>
      </c>
      <c r="F48" s="594">
        <f t="shared" si="1"/>
        <v>477.14</v>
      </c>
      <c r="G48" s="603" t="s">
        <v>102</v>
      </c>
    </row>
    <row r="49" s="581" customFormat="true" ht="21.95" customHeight="true" spans="1:7">
      <c r="A49" s="595"/>
      <c r="B49" s="592">
        <v>46</v>
      </c>
      <c r="C49" s="593" t="s">
        <v>103</v>
      </c>
      <c r="D49" s="594">
        <f>'北地办（基本）'!D7</f>
        <v>230.62</v>
      </c>
      <c r="E49" s="594">
        <f>'北地办（项目）'!F16</f>
        <v>129</v>
      </c>
      <c r="F49" s="594">
        <f t="shared" si="1"/>
        <v>359.62</v>
      </c>
      <c r="G49" s="603" t="s">
        <v>104</v>
      </c>
    </row>
    <row r="50" s="581" customFormat="true" ht="21.95" customHeight="true" spans="1:7">
      <c r="A50" s="595"/>
      <c r="B50" s="592">
        <v>47</v>
      </c>
      <c r="C50" s="593" t="s">
        <v>105</v>
      </c>
      <c r="D50" s="594">
        <f>'明山办（基本）'!D7</f>
        <v>209.54</v>
      </c>
      <c r="E50" s="594">
        <f>'明山办（项目）'!F13</f>
        <v>76.3</v>
      </c>
      <c r="F50" s="594">
        <f t="shared" si="1"/>
        <v>285.84</v>
      </c>
      <c r="G50" s="603" t="s">
        <v>106</v>
      </c>
    </row>
    <row r="51" s="581" customFormat="true" ht="21.95" customHeight="true" spans="1:7">
      <c r="A51" s="595"/>
      <c r="B51" s="592">
        <v>48</v>
      </c>
      <c r="C51" s="593" t="s">
        <v>107</v>
      </c>
      <c r="D51" s="594">
        <f>'新明办（基本）'!D7</f>
        <v>291.08</v>
      </c>
      <c r="E51" s="594">
        <f>'新明办（项目）'!F25</f>
        <v>525.81</v>
      </c>
      <c r="F51" s="594">
        <f t="shared" si="1"/>
        <v>816.89</v>
      </c>
      <c r="G51" s="603" t="s">
        <v>108</v>
      </c>
    </row>
    <row r="52" s="581" customFormat="true" ht="21.95" customHeight="true" spans="1:7">
      <c r="A52" s="595"/>
      <c r="B52" s="592">
        <v>49</v>
      </c>
      <c r="C52" s="593" t="s">
        <v>109</v>
      </c>
      <c r="D52" s="594">
        <f>'卧龙办（基本）'!D7</f>
        <v>470.93</v>
      </c>
      <c r="E52" s="594">
        <f>'卧龙办（项目）'!F26</f>
        <v>804</v>
      </c>
      <c r="F52" s="594">
        <f t="shared" si="1"/>
        <v>1274.93</v>
      </c>
      <c r="G52" s="603" t="s">
        <v>110</v>
      </c>
    </row>
    <row r="53" s="581" customFormat="true" ht="21.95" customHeight="true" spans="1:7">
      <c r="A53" s="595"/>
      <c r="B53" s="592">
        <v>50</v>
      </c>
      <c r="C53" s="593" t="s">
        <v>111</v>
      </c>
      <c r="D53" s="594">
        <f>'高台子办（基本）'!D7</f>
        <v>485.06</v>
      </c>
      <c r="E53" s="594">
        <f>'高台子办（项目）'!F17</f>
        <v>593.71</v>
      </c>
      <c r="F53" s="594">
        <f t="shared" si="1"/>
        <v>1078.77</v>
      </c>
      <c r="G53" s="603" t="s">
        <v>112</v>
      </c>
    </row>
    <row r="54" s="581" customFormat="true" ht="21.95" customHeight="true" spans="1:7">
      <c r="A54" s="595"/>
      <c r="B54" s="592">
        <v>51</v>
      </c>
      <c r="C54" s="593" t="s">
        <v>113</v>
      </c>
      <c r="D54" s="594">
        <f>'牛心台办（基本）'!D7</f>
        <v>310.79</v>
      </c>
      <c r="E54" s="594">
        <f>'牛心台办（项目）'!F24</f>
        <v>462.93</v>
      </c>
      <c r="F54" s="594">
        <f t="shared" si="1"/>
        <v>773.72</v>
      </c>
      <c r="G54" s="603" t="s">
        <v>114</v>
      </c>
    </row>
    <row r="55" s="581" customFormat="true" ht="21.95" customHeight="true" spans="1:7">
      <c r="A55" s="595" t="s">
        <v>115</v>
      </c>
      <c r="B55" s="592">
        <v>1</v>
      </c>
      <c r="C55" s="593" t="s">
        <v>116</v>
      </c>
      <c r="D55" s="594">
        <f>'机关服务中心（基本）'!D7</f>
        <v>123.8</v>
      </c>
      <c r="E55" s="594">
        <f>'机关服务中心（项目）'!F13</f>
        <v>898.1</v>
      </c>
      <c r="F55" s="594">
        <f t="shared" si="1"/>
        <v>1021.9</v>
      </c>
      <c r="G55" s="603" t="s">
        <v>117</v>
      </c>
    </row>
    <row r="56" s="581" customFormat="true" ht="21.95" customHeight="true" spans="1:7">
      <c r="A56" s="595"/>
      <c r="B56" s="592">
        <v>2</v>
      </c>
      <c r="C56" s="593" t="s">
        <v>118</v>
      </c>
      <c r="D56" s="594">
        <f>'区档案管（基本）'!D7</f>
        <v>22.948</v>
      </c>
      <c r="E56" s="594">
        <f>'区档案管（项目）'!F8</f>
        <v>94</v>
      </c>
      <c r="F56" s="594">
        <f t="shared" si="1"/>
        <v>116.948</v>
      </c>
      <c r="G56" s="603" t="s">
        <v>119</v>
      </c>
    </row>
    <row r="57" s="581" customFormat="true" ht="21.95" customHeight="true" spans="1:7">
      <c r="A57" s="595"/>
      <c r="B57" s="592">
        <v>3</v>
      </c>
      <c r="C57" s="593" t="s">
        <v>120</v>
      </c>
      <c r="D57" s="594">
        <f>'党群中心（基本）'!D7</f>
        <v>133.14</v>
      </c>
      <c r="E57" s="594">
        <f>'党群中心（项目）'!F6</f>
        <v>1</v>
      </c>
      <c r="F57" s="594">
        <f t="shared" si="1"/>
        <v>134.14</v>
      </c>
      <c r="G57" s="603" t="s">
        <v>121</v>
      </c>
    </row>
    <row r="58" s="581" customFormat="true" ht="21.95" customHeight="true" spans="1:7">
      <c r="A58" s="595"/>
      <c r="B58" s="592">
        <v>4</v>
      </c>
      <c r="C58" s="593" t="s">
        <v>122</v>
      </c>
      <c r="D58" s="594">
        <f>'区党史研究室（基本）'!D7</f>
        <v>49.88</v>
      </c>
      <c r="E58" s="594">
        <f>'区党史研究室（项目）'!F8</f>
        <v>10</v>
      </c>
      <c r="F58" s="594">
        <f t="shared" si="1"/>
        <v>59.88</v>
      </c>
      <c r="G58" s="603" t="s">
        <v>123</v>
      </c>
    </row>
    <row r="59" s="581" customFormat="true" ht="21.95" customHeight="true" spans="1:7">
      <c r="A59" s="595"/>
      <c r="B59" s="592">
        <v>5</v>
      </c>
      <c r="C59" s="593" t="s">
        <v>124</v>
      </c>
      <c r="D59" s="594">
        <f>'区党校（基本）'!D7</f>
        <v>110.9</v>
      </c>
      <c r="E59" s="594">
        <f>'区党校（项目）'!F9</f>
        <v>5</v>
      </c>
      <c r="F59" s="594">
        <f t="shared" si="1"/>
        <v>115.9</v>
      </c>
      <c r="G59" s="603" t="s">
        <v>125</v>
      </c>
    </row>
    <row r="60" s="581" customFormat="true" ht="21.95" customHeight="true" spans="1:7">
      <c r="A60" s="595"/>
      <c r="B60" s="592">
        <v>6</v>
      </c>
      <c r="C60" s="593" t="s">
        <v>126</v>
      </c>
      <c r="D60" s="594">
        <f>'区疾控中心（基本）'!D7</f>
        <v>284.98</v>
      </c>
      <c r="E60" s="594">
        <f>'区疾控中心（项目）'!F8</f>
        <v>52.62</v>
      </c>
      <c r="F60" s="594">
        <f t="shared" si="1"/>
        <v>337.6</v>
      </c>
      <c r="G60" s="603" t="s">
        <v>127</v>
      </c>
    </row>
    <row r="61" s="581" customFormat="true" ht="21.95" customHeight="true" spans="1:7">
      <c r="A61" s="595"/>
      <c r="B61" s="592">
        <v>7</v>
      </c>
      <c r="C61" s="596" t="s">
        <v>128</v>
      </c>
      <c r="D61" s="599">
        <f>'区执法大队（基本）'!D7</f>
        <v>312.96</v>
      </c>
      <c r="E61" s="599">
        <f>'区执法大队（项目）'!F9</f>
        <v>371</v>
      </c>
      <c r="F61" s="594">
        <f t="shared" si="1"/>
        <v>683.96</v>
      </c>
      <c r="G61" s="603" t="s">
        <v>129</v>
      </c>
    </row>
    <row r="62" s="581" customFormat="true" ht="21.95" customHeight="true" spans="1:7">
      <c r="A62" s="595"/>
      <c r="B62" s="592">
        <v>8</v>
      </c>
      <c r="C62" s="596" t="s">
        <v>130</v>
      </c>
      <c r="D62" s="599">
        <f>'区城建中心（基本）'!D7</f>
        <v>329.56</v>
      </c>
      <c r="E62" s="599">
        <f>'区城建中心（项目）'!F13</f>
        <v>1872.2</v>
      </c>
      <c r="F62" s="594">
        <f t="shared" si="1"/>
        <v>2201.76</v>
      </c>
      <c r="G62" s="603" t="s">
        <v>131</v>
      </c>
    </row>
    <row r="63" s="581" customFormat="true" ht="21.95" customHeight="true" spans="1:7">
      <c r="A63" s="595"/>
      <c r="B63" s="592">
        <v>9</v>
      </c>
      <c r="C63" s="596" t="s">
        <v>132</v>
      </c>
      <c r="D63" s="599">
        <f>'区搬迁中心（基本）'!D4</f>
        <v>164.2872</v>
      </c>
      <c r="E63" s="599">
        <f>'区搬迁中心（项目）'!F9</f>
        <v>13639.6</v>
      </c>
      <c r="F63" s="594">
        <f t="shared" si="1"/>
        <v>13803.8872</v>
      </c>
      <c r="G63" s="603" t="s">
        <v>133</v>
      </c>
    </row>
    <row r="64" s="581" customFormat="true" ht="21.95" customHeight="true" spans="1:7">
      <c r="A64" s="595"/>
      <c r="B64" s="592">
        <v>10</v>
      </c>
      <c r="C64" s="593" t="s">
        <v>134</v>
      </c>
      <c r="D64" s="594">
        <f>'区林业中心（基本）'!D7</f>
        <v>253.89</v>
      </c>
      <c r="E64" s="594">
        <f>'区林业中心（项目）'!F9</f>
        <v>0</v>
      </c>
      <c r="F64" s="594">
        <f t="shared" si="1"/>
        <v>253.89</v>
      </c>
      <c r="G64" s="603" t="s">
        <v>135</v>
      </c>
    </row>
    <row r="65" s="581" customFormat="true" ht="21.95" customHeight="true" spans="1:7">
      <c r="A65" s="595"/>
      <c r="B65" s="592">
        <v>11</v>
      </c>
      <c r="C65" s="596" t="s">
        <v>136</v>
      </c>
      <c r="D65" s="594">
        <f>'妇幼服务中心（基本）'!D7</f>
        <v>141.51</v>
      </c>
      <c r="E65" s="594">
        <f>'妇幼服务中心（项目）'!F8</f>
        <v>23.5</v>
      </c>
      <c r="F65" s="594">
        <f t="shared" si="1"/>
        <v>165.01</v>
      </c>
      <c r="G65" s="603" t="s">
        <v>137</v>
      </c>
    </row>
    <row r="66" s="581" customFormat="true" ht="21.95" customHeight="true" spans="1:7">
      <c r="A66" s="595"/>
      <c r="B66" s="592">
        <v>12</v>
      </c>
      <c r="C66" s="596" t="s">
        <v>138</v>
      </c>
      <c r="D66" s="599">
        <f>'经开区管委会（基本）'!D7</f>
        <v>163.65</v>
      </c>
      <c r="E66" s="599">
        <f>'经开区管委会（项目）'!F13</f>
        <v>383.9</v>
      </c>
      <c r="F66" s="594">
        <f t="shared" si="1"/>
        <v>547.55</v>
      </c>
      <c r="G66" s="603" t="s">
        <v>139</v>
      </c>
    </row>
    <row r="67" s="582" customFormat="true" ht="21.95" customHeight="true" spans="1:7">
      <c r="A67" s="595" t="s">
        <v>140</v>
      </c>
      <c r="B67" s="592">
        <v>1</v>
      </c>
      <c r="C67" s="612" t="s">
        <v>141</v>
      </c>
      <c r="D67" s="594">
        <f>'区附属学校（基本）'!D7</f>
        <v>990.81</v>
      </c>
      <c r="E67" s="594">
        <f>'区附属学校（项目）'!F8</f>
        <v>240</v>
      </c>
      <c r="F67" s="594">
        <f t="shared" si="1"/>
        <v>1230.81</v>
      </c>
      <c r="G67" s="603" t="s">
        <v>142</v>
      </c>
    </row>
    <row r="68" s="582" customFormat="true" ht="21.95" customHeight="true" spans="1:7">
      <c r="A68" s="595"/>
      <c r="B68" s="592">
        <v>2</v>
      </c>
      <c r="C68" s="612" t="s">
        <v>143</v>
      </c>
      <c r="D68" s="594">
        <f>'联丰小学（基本）'!D7</f>
        <v>1914.24</v>
      </c>
      <c r="E68" s="594">
        <f>'联丰小学（项目）'!F6</f>
        <v>38</v>
      </c>
      <c r="F68" s="594">
        <f t="shared" si="1"/>
        <v>1952.24</v>
      </c>
      <c r="G68" s="603" t="s">
        <v>144</v>
      </c>
    </row>
    <row r="69" s="582" customFormat="true" ht="21.95" customHeight="true" spans="1:7">
      <c r="A69" s="595"/>
      <c r="B69" s="592">
        <v>3</v>
      </c>
      <c r="C69" s="612" t="s">
        <v>145</v>
      </c>
      <c r="D69" s="594">
        <f>'联丰欧校（基本）'!D7</f>
        <v>205.15</v>
      </c>
      <c r="E69" s="594">
        <f>'联丰欧校（项目）'!F6</f>
        <v>22</v>
      </c>
      <c r="F69" s="594">
        <f t="shared" si="1"/>
        <v>227.15</v>
      </c>
      <c r="G69" s="603" t="s">
        <v>146</v>
      </c>
    </row>
    <row r="70" s="582" customFormat="true" ht="21.95" customHeight="true" spans="1:7">
      <c r="A70" s="595"/>
      <c r="B70" s="592">
        <v>4</v>
      </c>
      <c r="C70" s="604" t="s">
        <v>147</v>
      </c>
      <c r="D70" s="599">
        <f>'联丰东校一部（基本）'!D7</f>
        <v>335.59</v>
      </c>
      <c r="E70" s="599">
        <f>'联丰东校一部（项目）'!F5</f>
        <v>10</v>
      </c>
      <c r="F70" s="594">
        <f t="shared" si="1"/>
        <v>345.59</v>
      </c>
      <c r="G70" s="603" t="s">
        <v>148</v>
      </c>
    </row>
    <row r="71" s="582" customFormat="true" ht="21.95" customHeight="true" spans="1:7">
      <c r="A71" s="595"/>
      <c r="B71" s="592">
        <v>5</v>
      </c>
      <c r="C71" s="613" t="s">
        <v>149</v>
      </c>
      <c r="D71" s="599">
        <f>'联丰东校二部（基本）'!D7</f>
        <v>530.98</v>
      </c>
      <c r="E71" s="599">
        <f>'联丰东校二部（项目）'!F5</f>
        <v>10</v>
      </c>
      <c r="F71" s="594">
        <f t="shared" ref="F71:F83" si="2">D71+E71</f>
        <v>540.98</v>
      </c>
      <c r="G71" s="603" t="s">
        <v>150</v>
      </c>
    </row>
    <row r="72" s="582" customFormat="true" ht="21.95" customHeight="true" spans="1:7">
      <c r="A72" s="595"/>
      <c r="B72" s="592">
        <v>6</v>
      </c>
      <c r="C72" s="612" t="s">
        <v>151</v>
      </c>
      <c r="D72" s="594">
        <f>'联丰幼儿园（基本）'!D7</f>
        <v>323.4</v>
      </c>
      <c r="E72" s="594">
        <f>'联丰幼儿园（项目）'!F5</f>
        <v>10</v>
      </c>
      <c r="F72" s="594">
        <f t="shared" si="2"/>
        <v>333.4</v>
      </c>
      <c r="G72" s="603" t="s">
        <v>152</v>
      </c>
    </row>
    <row r="73" s="582" customFormat="true" ht="21.95" customHeight="true" spans="1:7">
      <c r="A73" s="595"/>
      <c r="B73" s="592">
        <v>7</v>
      </c>
      <c r="C73" s="612" t="s">
        <v>153</v>
      </c>
      <c r="D73" s="594">
        <f>'东胜小学（基本）'!D7</f>
        <v>1823.1</v>
      </c>
      <c r="E73" s="594">
        <f>'东胜小学（项目）'!F7</f>
        <v>60</v>
      </c>
      <c r="F73" s="594">
        <f t="shared" si="2"/>
        <v>1883.1</v>
      </c>
      <c r="G73" s="603" t="s">
        <v>154</v>
      </c>
    </row>
    <row r="74" s="582" customFormat="true" ht="21.95" customHeight="true" spans="1:7">
      <c r="A74" s="595"/>
      <c r="B74" s="592">
        <v>8</v>
      </c>
      <c r="C74" s="604" t="s">
        <v>155</v>
      </c>
      <c r="D74" s="597">
        <f>'东胜广场校区（基本）'!D7</f>
        <v>532.32</v>
      </c>
      <c r="E74" s="597">
        <f>'东胜广场校区（项目）'!F12</f>
        <v>0</v>
      </c>
      <c r="F74" s="594">
        <f t="shared" si="2"/>
        <v>532.32</v>
      </c>
      <c r="G74" s="603" t="s">
        <v>156</v>
      </c>
    </row>
    <row r="75" s="582" customFormat="true" ht="21.95" customHeight="true" spans="1:7">
      <c r="A75" s="595"/>
      <c r="B75" s="592">
        <v>9</v>
      </c>
      <c r="C75" s="612" t="s">
        <v>157</v>
      </c>
      <c r="D75" s="594">
        <f>'区实验小学（基本）'!D7</f>
        <v>1833.71</v>
      </c>
      <c r="E75" s="594">
        <f>'区实验小学（项目）'!F7</f>
        <v>21.5</v>
      </c>
      <c r="F75" s="594">
        <f t="shared" si="2"/>
        <v>1855.21</v>
      </c>
      <c r="G75" s="603" t="s">
        <v>158</v>
      </c>
    </row>
    <row r="76" s="582" customFormat="true" ht="21.95" customHeight="true" spans="1:7">
      <c r="A76" s="595"/>
      <c r="B76" s="592">
        <v>10</v>
      </c>
      <c r="C76" s="614" t="s">
        <v>159</v>
      </c>
      <c r="D76" s="594">
        <f>'高台子学校（基本）'!D7</f>
        <v>1381.21</v>
      </c>
      <c r="E76" s="594">
        <f>'高台子学校（项目）'!F11</f>
        <v>80</v>
      </c>
      <c r="F76" s="594">
        <f t="shared" si="2"/>
        <v>1461.21</v>
      </c>
      <c r="G76" s="603" t="s">
        <v>160</v>
      </c>
    </row>
    <row r="77" s="582" customFormat="true" ht="21.95" customHeight="true" spans="1:7">
      <c r="A77" s="595"/>
      <c r="B77" s="592">
        <v>11</v>
      </c>
      <c r="C77" s="612" t="s">
        <v>161</v>
      </c>
      <c r="D77" s="594">
        <f>'卧龙中心校（基本）'!D7</f>
        <v>522.52</v>
      </c>
      <c r="E77" s="594">
        <f>'卧龙中心校（项目）'!F7</f>
        <v>22.6</v>
      </c>
      <c r="F77" s="594">
        <f t="shared" si="2"/>
        <v>545.12</v>
      </c>
      <c r="G77" s="603" t="s">
        <v>162</v>
      </c>
    </row>
    <row r="78" s="582" customFormat="true" ht="21.95" customHeight="true" spans="1:7">
      <c r="A78" s="595"/>
      <c r="B78" s="592">
        <v>12</v>
      </c>
      <c r="C78" s="612" t="s">
        <v>163</v>
      </c>
      <c r="D78" s="594">
        <f>'牛心台小学（基本）'!D7</f>
        <v>646.57</v>
      </c>
      <c r="E78" s="594">
        <f>'牛心台小学（项目）'!F6</f>
        <v>30</v>
      </c>
      <c r="F78" s="594">
        <f t="shared" si="2"/>
        <v>676.57</v>
      </c>
      <c r="G78" s="603" t="s">
        <v>164</v>
      </c>
    </row>
    <row r="79" s="582" customFormat="true" ht="21.95" customHeight="true" spans="1:7">
      <c r="A79" s="595"/>
      <c r="B79" s="592">
        <v>13</v>
      </c>
      <c r="C79" s="612" t="s">
        <v>165</v>
      </c>
      <c r="D79" s="594">
        <f>'育智学校（基本）'!D7</f>
        <v>433.95</v>
      </c>
      <c r="E79" s="594">
        <f>'育智学校（项目）'!F7</f>
        <v>13</v>
      </c>
      <c r="F79" s="594">
        <f t="shared" si="2"/>
        <v>446.95</v>
      </c>
      <c r="G79" s="603" t="s">
        <v>166</v>
      </c>
    </row>
    <row r="80" s="582" customFormat="true" ht="21.95" customHeight="true" spans="1:7">
      <c r="A80" s="595"/>
      <c r="B80" s="592">
        <v>14</v>
      </c>
      <c r="C80" s="605" t="s">
        <v>167</v>
      </c>
      <c r="D80" s="594">
        <f>'香梅学校（基本）'!D7</f>
        <v>331.72</v>
      </c>
      <c r="E80" s="594">
        <f>'香梅学校（项目）'!F6</f>
        <v>35</v>
      </c>
      <c r="F80" s="594">
        <f t="shared" si="2"/>
        <v>366.72</v>
      </c>
      <c r="G80" s="603" t="s">
        <v>168</v>
      </c>
    </row>
    <row r="81" s="582" customFormat="true" ht="21.95" customHeight="true" spans="1:7">
      <c r="A81" s="595"/>
      <c r="B81" s="592">
        <v>15</v>
      </c>
      <c r="C81" s="593" t="s">
        <v>169</v>
      </c>
      <c r="D81" s="594">
        <f>'春明小学（基本）'!D7</f>
        <v>437.65</v>
      </c>
      <c r="E81" s="594">
        <f>'春明小学（项目）'!F7</f>
        <v>0</v>
      </c>
      <c r="F81" s="594">
        <f t="shared" si="2"/>
        <v>437.65</v>
      </c>
      <c r="G81" s="603" t="s">
        <v>170</v>
      </c>
    </row>
    <row r="82" s="582" customFormat="true" ht="21.95" customHeight="true" spans="1:7">
      <c r="A82" s="595"/>
      <c r="B82" s="592">
        <v>16</v>
      </c>
      <c r="C82" s="593" t="s">
        <v>171</v>
      </c>
      <c r="D82" s="594">
        <f>'延风小学（基本）'!D7</f>
        <v>425.75</v>
      </c>
      <c r="E82" s="594">
        <f>'延风小学（项目）'!F12</f>
        <v>0</v>
      </c>
      <c r="F82" s="594">
        <f t="shared" si="2"/>
        <v>425.75</v>
      </c>
      <c r="G82" s="603" t="s">
        <v>172</v>
      </c>
    </row>
    <row r="83" s="581" customFormat="true" ht="21.95" customHeight="true" spans="1:7">
      <c r="A83" s="606" t="s">
        <v>173</v>
      </c>
      <c r="B83" s="606">
        <v>1</v>
      </c>
      <c r="C83" s="593" t="s">
        <v>173</v>
      </c>
      <c r="D83" s="598"/>
      <c r="E83" s="598">
        <f>代列!D18</f>
        <v>10914.12</v>
      </c>
      <c r="F83" s="594">
        <f t="shared" si="2"/>
        <v>10914.12</v>
      </c>
      <c r="G83" s="603" t="s">
        <v>174</v>
      </c>
    </row>
    <row r="84" s="581" customFormat="true" ht="33" customHeight="true" spans="1:7">
      <c r="A84" s="607"/>
      <c r="B84" s="608"/>
      <c r="C84" s="607" t="s">
        <v>175</v>
      </c>
      <c r="D84" s="609" t="e">
        <f>SUM(D4:D83)</f>
        <v>#REF!</v>
      </c>
      <c r="E84" s="609" t="e">
        <f>SUM(E4:E83)</f>
        <v>#REF!</v>
      </c>
      <c r="F84" s="609" t="e">
        <f>SUM(F4:F83)</f>
        <v>#REF!</v>
      </c>
      <c r="G84" s="611"/>
    </row>
    <row r="85" s="581" customFormat="true" customHeight="true" spans="1:7">
      <c r="A85" s="583"/>
      <c r="B85" s="584"/>
      <c r="C85" s="610"/>
      <c r="D85" s="610"/>
      <c r="E85" s="610"/>
      <c r="F85" s="610"/>
      <c r="G85" s="610"/>
    </row>
  </sheetData>
  <mergeCells count="7">
    <mergeCell ref="A1:G1"/>
    <mergeCell ref="A6:A16"/>
    <mergeCell ref="A17:A40"/>
    <mergeCell ref="A41:A47"/>
    <mergeCell ref="A48:A54"/>
    <mergeCell ref="A55:A66"/>
    <mergeCell ref="A67:A82"/>
  </mergeCells>
  <hyperlinks>
    <hyperlink ref="C4" location="'人大（基本）'!A1" display="区人大"/>
    <hyperlink ref="C5" location="'政协（基本）'!A1" display="区政协"/>
    <hyperlink ref="C6" location="'区委办（基本）'!A1" display="区委办"/>
    <hyperlink ref="C7" location="'区纪委（基本）'!A1" display="区纪委监委"/>
    <hyperlink ref="C8" location="'区政法委(基本）'!A1" display="区政法委"/>
    <hyperlink ref="C9" location="'区组织部（基本）'!A1" display="区组织部"/>
    <hyperlink ref="C10" location="'区编办（基本）'!A1" display="区编办"/>
    <hyperlink ref="C11" location="'区宣传部（基本）'!A1" display="区委宣传部"/>
    <hyperlink ref="C12" location="'区统战部（基本）'!A1" display="区统战部"/>
    <hyperlink ref="C13" location="'区侨联（基本）'!A1" display="区侨联"/>
    <hyperlink ref="C14" location="'区机关工委（基本）'!A1" display="区机关工委"/>
    <hyperlink ref="C15" location="'区督查室（基本）'!A1" display="区督查室"/>
    <hyperlink ref="C16" location="'区武装部（基本）'!A1" display="区武装部（军分区）"/>
    <hyperlink ref="C17" location="'区政府办（基本）'!A1" display="区政府办"/>
    <hyperlink ref="C18" location="'区发改局（基本）'!A1" display="区发改局"/>
    <hyperlink ref="C19" location="'区统计局（基本）'!A1" display="区统计局"/>
    <hyperlink ref="C20" location="'区财政局（基本）'!A1" display="区财政局"/>
    <hyperlink ref="C21" location="'区审计局（基本）'!A1" display="区审计局"/>
    <hyperlink ref="C22" location="'区商务局（基本）'!A1" display="区商务局"/>
    <hyperlink ref="C23" location="'区市场局（基本）'!A1" display="区市场局"/>
    <hyperlink ref="C24" location="'区社工部（基本）'!A1" display="区社工部"/>
    <hyperlink ref="C25" location="'区信访局（基本）'!A1" display="区信访局"/>
    <hyperlink ref="C26" location="'区数据局（基本）'!A1" display="区数据局"/>
    <hyperlink ref="C27" location="'区司法局（基本）'!A1" display="区司法局"/>
    <hyperlink ref="C28" location="'区教育局（基本）'!A1" display="区教育局"/>
    <hyperlink ref="C29" location="'区科技局（基本）'!A1" display="区科技局"/>
    <hyperlink ref="C30" location="'区文旅局（基本）'!A1" display="区文旅局"/>
    <hyperlink ref="C31" location="'区人社局（基本）'!A1" display="区人社局"/>
    <hyperlink ref="C32" location="'区民政局（基本）'!A1" display="区民政局"/>
    <hyperlink ref="C33" location="'区退役局（基本）'!A1" display="区退役局"/>
    <hyperlink ref="C34" location="'区卫健局（基本）'!A1" display="区卫健局"/>
    <hyperlink ref="C35" location="'区住建局（基本）'!A1" display="区住建局"/>
    <hyperlink ref="C36" location="'区农村局（基本)'!A1" display="区农村局"/>
    <hyperlink ref="C37" location="'区林草局（基本）'!A1" display="区林草局"/>
    <hyperlink ref="C38" location="'区水利局（基本）'!A1" display="区水利局"/>
    <hyperlink ref="C39" location="'区工信局（基本）'!A1" display="区工信局"/>
    <hyperlink ref="C40" location="'区应急局（基本）'!A1" display="区应急局"/>
    <hyperlink ref="C41" location="'区工商联（基本）'!A1" display="区工商联"/>
    <hyperlink ref="C42" location="'区团委（基本）'!A1" display="区团委"/>
    <hyperlink ref="C43" location="'区妇联（基本）'!A1" display="区妇联"/>
    <hyperlink ref="C44" location="'区工会（基本）'!A1" display="区工会"/>
    <hyperlink ref="C45" location="'区法学会（基本）'!A1" display="法学会"/>
    <hyperlink ref="C46" location="'区科协（基本）'!A1" display="区科协"/>
    <hyperlink ref="C47" location="'区残联（基本）'!A1" display="区残联"/>
    <hyperlink ref="C48" location="'高峪办（基本）'!A1" display="高峪办事处"/>
    <hyperlink ref="C49" location="'北地办（基本）'!A1" display="北地办事处"/>
    <hyperlink ref="C50" location="'明山办（基本）'!A1" display="明山办事处"/>
    <hyperlink ref="C51" location="'新明办（基本）'!A1" display="新明办事处"/>
    <hyperlink ref="C52" location="'卧龙办（基本）'!A1" display="卧龙办事处"/>
    <hyperlink ref="C53" location="'高台子办（基本）'!A1" display="高台子办事处"/>
    <hyperlink ref="C54" location="'牛心台办（基本）'!A1" display="牛心台办事处"/>
    <hyperlink ref="C55" location="'机关服务中心（基本）'!A1" display="机关服务中心"/>
    <hyperlink ref="C56" location="'区档案管（基本）'!A1" display="档案馆"/>
    <hyperlink ref="C57" location="'党群中心（基本）'!A1" display="党群服务中心"/>
    <hyperlink ref="C58" location="'区党史研究室（基本）'!A1" display="党史研究室"/>
    <hyperlink ref="C59" location="'区党校（基本）'!A1" display="党校"/>
    <hyperlink ref="C60" location="'区疾控中心（基本）'!A1" display="疾病预防控制中心"/>
    <hyperlink ref="C61" location="'区执法大队（基本）'!A1" display="城乡监管综合执法大队"/>
    <hyperlink ref="C62" location="'区城建中心（基本）'!A1" display="城乡建设综合服务中心"/>
    <hyperlink ref="C63" location="'区搬迁中心（基本）'!A1" display="土地房屋搬迁服务中心"/>
    <hyperlink ref="C64" location="'区林业中心（基本）'!A1" display="林业服务中心"/>
    <hyperlink ref="C65" location="'妇幼服务中心（基本）'!A1" display="本溪市明山区妇幼保健计划生育服务中心"/>
    <hyperlink ref="C66" location="'经开区管委会（基本）'!A1" display="太子河经济开发区管理委员会"/>
    <hyperlink ref="C67" location="'区附属学校（基本）'!A1" display="高中附属学校"/>
    <hyperlink ref="C68" location="'联丰小学（基本）'!A1" display="联丰小学"/>
    <hyperlink ref="C69" location="'联丰欧校（基本）'!A1" display="联丰小学欧洲城校区"/>
    <hyperlink ref="C70" location="'联丰东校一部（基本）'!A1" display="新明小学（联丰小学东校区一部）"/>
    <hyperlink ref="C71" location="'联丰东校二部（基本）'!A1" display="华夏小学（联丰小学东校区二部）"/>
    <hyperlink ref="C72" location="'联丰幼儿园（基本）'!A1" display="联丰幼儿园"/>
    <hyperlink ref="C73" location="'东胜小学（基本）'!A1" display="东胜小学"/>
    <hyperlink ref="C74" location="'东胜广场校区（基本）'!A1" display="东胜小学广场校区"/>
    <hyperlink ref="C75" location="'区实验小学（基本）'!A1" display="区实验小学"/>
    <hyperlink ref="C76" location="'高台子学校（基本）'!A1" display="高台子学校"/>
    <hyperlink ref="C77" location="'卧龙中心校（基本）'!A1" display="卧龙中心校"/>
    <hyperlink ref="C78" location="'牛心台小学（基本）'!A1" display="牛心台小学"/>
    <hyperlink ref="C79" location="'育智学校（基本）'!A1" display="育智学校"/>
    <hyperlink ref="C80" location="'香梅学校（基本）'!A1" display="香梅学校"/>
    <hyperlink ref="C81" location="'春明小学（基本）'!A1" display="春明小学"/>
    <hyperlink ref="C82" location="'延风小学（基本）'!A1" display="延风小学"/>
    <hyperlink ref="C83" location="代列!A1" display="代列支出"/>
  </hyperlinks>
  <printOptions horizontalCentered="true"/>
  <pageMargins left="0.751388888888889" right="0.751388888888889" top="0.747916666666667" bottom="1.22013888888889" header="0.393055555555556" footer="0.5"/>
  <pageSetup paperSize="9" scale="75" orientation="portrait"/>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6" t="s">
        <v>181</v>
      </c>
      <c r="B7" s="37"/>
      <c r="C7" s="37"/>
      <c r="D7" s="333">
        <f>D8+D31</f>
        <v>190.73</v>
      </c>
    </row>
    <row r="8" ht="26.1" customHeight="true" spans="1:4">
      <c r="A8" s="39" t="s">
        <v>182</v>
      </c>
      <c r="B8" s="40"/>
      <c r="C8" s="40"/>
      <c r="D8" s="335">
        <f>D9+D23+D26</f>
        <v>186.75</v>
      </c>
    </row>
    <row r="9" ht="26.1" customHeight="true" spans="1:4">
      <c r="A9" s="42" t="s">
        <v>183</v>
      </c>
      <c r="B9" s="43"/>
      <c r="C9" s="43"/>
      <c r="D9" s="335">
        <f>SUM(D10:D22)</f>
        <v>158.01</v>
      </c>
    </row>
    <row r="10" ht="21" customHeight="true" spans="1:4">
      <c r="A10" s="121" t="s">
        <v>320</v>
      </c>
      <c r="B10" s="85" t="s">
        <v>185</v>
      </c>
      <c r="C10" s="85" t="s">
        <v>186</v>
      </c>
      <c r="D10" s="122">
        <v>59.24</v>
      </c>
    </row>
    <row r="11" ht="21" customHeight="true" spans="1:4">
      <c r="A11" s="121" t="s">
        <v>320</v>
      </c>
      <c r="B11" s="85" t="s">
        <v>187</v>
      </c>
      <c r="C11" s="85" t="s">
        <v>188</v>
      </c>
      <c r="D11" s="122">
        <v>29.56</v>
      </c>
    </row>
    <row r="12" ht="21" customHeight="true" spans="1:4">
      <c r="A12" s="121" t="s">
        <v>320</v>
      </c>
      <c r="B12" s="85" t="s">
        <v>187</v>
      </c>
      <c r="C12" s="85" t="s">
        <v>189</v>
      </c>
      <c r="D12" s="122">
        <v>2.96</v>
      </c>
    </row>
    <row r="13" ht="21" customHeight="true" spans="1:4">
      <c r="A13" s="121" t="s">
        <v>320</v>
      </c>
      <c r="B13" s="85" t="s">
        <v>190</v>
      </c>
      <c r="C13" s="85" t="s">
        <v>191</v>
      </c>
      <c r="D13" s="122">
        <v>4.95</v>
      </c>
    </row>
    <row r="14" ht="21" customHeight="true" spans="1:4">
      <c r="A14" s="121" t="s">
        <v>320</v>
      </c>
      <c r="B14" s="85" t="s">
        <v>258</v>
      </c>
      <c r="C14" s="85" t="s">
        <v>259</v>
      </c>
      <c r="D14" s="122">
        <v>1.95</v>
      </c>
    </row>
    <row r="15" ht="21" customHeight="true" spans="1:4">
      <c r="A15" s="121" t="s">
        <v>320</v>
      </c>
      <c r="B15" s="85" t="s">
        <v>190</v>
      </c>
      <c r="C15" s="85" t="s">
        <v>192</v>
      </c>
      <c r="D15" s="122">
        <v>4.02</v>
      </c>
    </row>
    <row r="16" ht="21" customHeight="true" spans="1:4">
      <c r="A16" s="121" t="s">
        <v>320</v>
      </c>
      <c r="B16" s="85" t="s">
        <v>190</v>
      </c>
      <c r="C16" s="85" t="s">
        <v>193</v>
      </c>
      <c r="D16" s="122">
        <v>2.07</v>
      </c>
    </row>
    <row r="17" ht="21" customHeight="true" spans="1:4">
      <c r="A17" s="121" t="s">
        <v>320</v>
      </c>
      <c r="B17" s="85" t="s">
        <v>194</v>
      </c>
      <c r="C17" s="85" t="s">
        <v>195</v>
      </c>
      <c r="D17" s="122">
        <v>18.29</v>
      </c>
    </row>
    <row r="18" ht="21" customHeight="true" spans="1:4">
      <c r="A18" s="121" t="s">
        <v>320</v>
      </c>
      <c r="B18" s="85" t="s">
        <v>196</v>
      </c>
      <c r="C18" s="85" t="s">
        <v>197</v>
      </c>
      <c r="D18" s="122">
        <v>9.72</v>
      </c>
    </row>
    <row r="19" ht="21" customHeight="true" spans="1:4">
      <c r="A19" s="121" t="s">
        <v>320</v>
      </c>
      <c r="B19" s="85" t="s">
        <v>196</v>
      </c>
      <c r="C19" s="85" t="s">
        <v>198</v>
      </c>
      <c r="D19" s="122">
        <v>0.13</v>
      </c>
    </row>
    <row r="20" ht="21" customHeight="true" spans="1:4">
      <c r="A20" s="121" t="s">
        <v>320</v>
      </c>
      <c r="B20" s="85" t="s">
        <v>199</v>
      </c>
      <c r="C20" s="85" t="s">
        <v>200</v>
      </c>
      <c r="D20" s="122">
        <v>0.8</v>
      </c>
    </row>
    <row r="21" ht="21" customHeight="true" spans="1:4">
      <c r="A21" s="121" t="s">
        <v>320</v>
      </c>
      <c r="B21" s="85" t="s">
        <v>201</v>
      </c>
      <c r="C21" s="85" t="s">
        <v>202</v>
      </c>
      <c r="D21" s="122">
        <v>9.15</v>
      </c>
    </row>
    <row r="22" ht="21" customHeight="true" spans="1:4">
      <c r="A22" s="121" t="s">
        <v>320</v>
      </c>
      <c r="B22" s="85" t="s">
        <v>203</v>
      </c>
      <c r="C22" s="85" t="s">
        <v>204</v>
      </c>
      <c r="D22" s="122">
        <v>15.17</v>
      </c>
    </row>
    <row r="23" ht="21" customHeight="true" spans="1:4">
      <c r="A23" s="567" t="s">
        <v>205</v>
      </c>
      <c r="B23" s="568"/>
      <c r="C23" s="569"/>
      <c r="D23" s="335">
        <f>D24+D25</f>
        <v>25.2</v>
      </c>
    </row>
    <row r="24" ht="21" customHeight="true" spans="1:4">
      <c r="A24" s="121" t="s">
        <v>320</v>
      </c>
      <c r="B24" s="85" t="s">
        <v>206</v>
      </c>
      <c r="C24" s="85" t="s">
        <v>207</v>
      </c>
      <c r="D24" s="122">
        <v>10.06</v>
      </c>
    </row>
    <row r="25" ht="21" customHeight="true" spans="1:4">
      <c r="A25" s="121" t="s">
        <v>320</v>
      </c>
      <c r="B25" s="85" t="s">
        <v>187</v>
      </c>
      <c r="C25" s="85" t="s">
        <v>208</v>
      </c>
      <c r="D25" s="122">
        <v>15.14</v>
      </c>
    </row>
    <row r="26" ht="21" customHeight="true" spans="1:4">
      <c r="A26" s="567" t="s">
        <v>209</v>
      </c>
      <c r="B26" s="568"/>
      <c r="C26" s="569"/>
      <c r="D26" s="335">
        <f>D27+D28+D29+D30</f>
        <v>3.54</v>
      </c>
    </row>
    <row r="27" ht="21" customHeight="true" spans="1:4">
      <c r="A27" s="121" t="s">
        <v>320</v>
      </c>
      <c r="B27" s="85" t="s">
        <v>210</v>
      </c>
      <c r="C27" s="85" t="s">
        <v>211</v>
      </c>
      <c r="D27" s="122">
        <v>0.3</v>
      </c>
    </row>
    <row r="28" ht="21" customHeight="true" spans="1:4">
      <c r="A28" s="121" t="s">
        <v>320</v>
      </c>
      <c r="B28" s="85" t="s">
        <v>210</v>
      </c>
      <c r="C28" s="85" t="s">
        <v>212</v>
      </c>
      <c r="D28" s="122">
        <v>2.6</v>
      </c>
    </row>
    <row r="29" ht="21" customHeight="true" spans="1:4">
      <c r="A29" s="121" t="s">
        <v>320</v>
      </c>
      <c r="B29" s="85" t="s">
        <v>306</v>
      </c>
      <c r="C29" s="85" t="s">
        <v>215</v>
      </c>
      <c r="D29" s="122">
        <v>0.36</v>
      </c>
    </row>
    <row r="30" ht="21" customHeight="true" spans="1:4">
      <c r="A30" s="121" t="s">
        <v>320</v>
      </c>
      <c r="B30" s="85" t="s">
        <v>260</v>
      </c>
      <c r="C30" s="85" t="s">
        <v>213</v>
      </c>
      <c r="D30" s="122">
        <v>0.28</v>
      </c>
    </row>
    <row r="31" ht="21" customHeight="true" spans="1:4">
      <c r="A31" s="39" t="s">
        <v>216</v>
      </c>
      <c r="B31" s="40"/>
      <c r="C31" s="40"/>
      <c r="D31" s="335">
        <f>D32</f>
        <v>3.98</v>
      </c>
    </row>
    <row r="32" ht="21" customHeight="true" spans="1:4">
      <c r="A32" s="567" t="s">
        <v>217</v>
      </c>
      <c r="B32" s="568"/>
      <c r="C32" s="569"/>
      <c r="D32" s="335">
        <f>SUM(D33:D35)</f>
        <v>3.98</v>
      </c>
    </row>
    <row r="33" ht="21" customHeight="true" spans="1:4">
      <c r="A33" s="121" t="s">
        <v>320</v>
      </c>
      <c r="B33" s="123" t="s">
        <v>262</v>
      </c>
      <c r="C33" s="123" t="s">
        <v>219</v>
      </c>
      <c r="D33" s="122">
        <v>2.6</v>
      </c>
    </row>
    <row r="34" ht="21" customHeight="true" spans="1:4">
      <c r="A34" s="121" t="s">
        <v>320</v>
      </c>
      <c r="B34" s="123" t="s">
        <v>206</v>
      </c>
      <c r="C34" s="123" t="s">
        <v>321</v>
      </c>
      <c r="D34" s="122">
        <v>0.06</v>
      </c>
    </row>
    <row r="35" ht="21" customHeight="true" spans="1:4">
      <c r="A35" s="64" t="s">
        <v>320</v>
      </c>
      <c r="B35" s="172" t="s">
        <v>263</v>
      </c>
      <c r="C35" s="172" t="s">
        <v>225</v>
      </c>
      <c r="D35" s="337">
        <v>1.32</v>
      </c>
    </row>
  </sheetData>
  <mergeCells count="12">
    <mergeCell ref="A1:D1"/>
    <mergeCell ref="A7:C7"/>
    <mergeCell ref="A8:C8"/>
    <mergeCell ref="A9:C9"/>
    <mergeCell ref="A23:C23"/>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0"/>
  <sheetViews>
    <sheetView topLeftCell="A7"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6" customHeight="true" spans="1:4">
      <c r="A1" s="250" t="s">
        <v>256</v>
      </c>
      <c r="B1" s="14"/>
      <c r="C1" s="14"/>
      <c r="D1" s="14"/>
    </row>
    <row r="2" ht="27" customHeight="true" spans="1:4">
      <c r="A2" s="28"/>
      <c r="B2" s="28"/>
      <c r="C2" s="28"/>
      <c r="D2" s="188" t="s">
        <v>1</v>
      </c>
    </row>
    <row r="3" spans="1:4">
      <c r="A3" s="30" t="s">
        <v>177</v>
      </c>
      <c r="B3" s="31" t="s">
        <v>178</v>
      </c>
      <c r="C3" s="31" t="s">
        <v>179</v>
      </c>
      <c r="D3" s="32" t="s">
        <v>180</v>
      </c>
    </row>
    <row r="4" ht="15" customHeight="true" spans="1:4">
      <c r="A4" s="33"/>
      <c r="B4" s="34"/>
      <c r="C4" s="34"/>
      <c r="D4" s="35"/>
    </row>
    <row r="5" ht="9.95" customHeight="true" spans="1:4">
      <c r="A5" s="33"/>
      <c r="B5" s="34"/>
      <c r="C5" s="34"/>
      <c r="D5" s="35"/>
    </row>
    <row r="6" ht="20.1" customHeight="true" spans="1:4">
      <c r="A6" s="33"/>
      <c r="B6" s="34"/>
      <c r="C6" s="34"/>
      <c r="D6" s="35"/>
    </row>
    <row r="7" ht="35.1" customHeight="true" spans="1:4">
      <c r="A7" s="36" t="s">
        <v>181</v>
      </c>
      <c r="B7" s="37"/>
      <c r="C7" s="37"/>
      <c r="D7" s="38">
        <f>D8+D30</f>
        <v>485.06</v>
      </c>
    </row>
    <row r="8" ht="21" customHeight="true" spans="1:4">
      <c r="A8" s="39" t="s">
        <v>182</v>
      </c>
      <c r="B8" s="40"/>
      <c r="C8" s="40"/>
      <c r="D8" s="41">
        <f>D9+D22+D25</f>
        <v>410.27</v>
      </c>
    </row>
    <row r="9" ht="21" customHeight="true" spans="1:4">
      <c r="A9" s="42" t="s">
        <v>183</v>
      </c>
      <c r="B9" s="43"/>
      <c r="C9" s="43"/>
      <c r="D9" s="41">
        <f>SUM(D10:D21)</f>
        <v>383.98</v>
      </c>
    </row>
    <row r="10" ht="21" customHeight="true" spans="1:4">
      <c r="A10" s="19" t="s">
        <v>1414</v>
      </c>
      <c r="B10" s="44" t="s">
        <v>185</v>
      </c>
      <c r="C10" s="44" t="s">
        <v>186</v>
      </c>
      <c r="D10" s="45">
        <v>136.39</v>
      </c>
    </row>
    <row r="11" ht="21" customHeight="true" spans="1:4">
      <c r="A11" s="19" t="s">
        <v>1414</v>
      </c>
      <c r="B11" s="44" t="s">
        <v>187</v>
      </c>
      <c r="C11" s="44" t="s">
        <v>188</v>
      </c>
      <c r="D11" s="45">
        <v>73.67</v>
      </c>
    </row>
    <row r="12" ht="21" customHeight="true" spans="1:4">
      <c r="A12" s="19" t="s">
        <v>1414</v>
      </c>
      <c r="B12" s="44" t="s">
        <v>187</v>
      </c>
      <c r="C12" s="44" t="s">
        <v>189</v>
      </c>
      <c r="D12" s="45">
        <v>7.37</v>
      </c>
    </row>
    <row r="13" ht="21" customHeight="true" spans="1:4">
      <c r="A13" s="19" t="s">
        <v>1414</v>
      </c>
      <c r="B13" s="44" t="s">
        <v>190</v>
      </c>
      <c r="C13" s="44" t="s">
        <v>191</v>
      </c>
      <c r="D13" s="45">
        <v>11.38</v>
      </c>
    </row>
    <row r="14" ht="21" customHeight="true" spans="1:4">
      <c r="A14" s="19" t="s">
        <v>1414</v>
      </c>
      <c r="B14" s="44" t="s">
        <v>258</v>
      </c>
      <c r="C14" s="44" t="s">
        <v>259</v>
      </c>
      <c r="D14" s="45">
        <v>27.12</v>
      </c>
    </row>
    <row r="15" ht="21" customHeight="true" spans="1:4">
      <c r="A15" s="19" t="s">
        <v>1414</v>
      </c>
      <c r="B15" s="44" t="s">
        <v>190</v>
      </c>
      <c r="C15" s="44" t="s">
        <v>192</v>
      </c>
      <c r="D15" s="45">
        <v>6.59</v>
      </c>
    </row>
    <row r="16" ht="21" customHeight="true" spans="1:4">
      <c r="A16" s="19" t="s">
        <v>1414</v>
      </c>
      <c r="B16" s="44" t="s">
        <v>190</v>
      </c>
      <c r="C16" s="44" t="s">
        <v>193</v>
      </c>
      <c r="D16" s="45">
        <v>3.62</v>
      </c>
    </row>
    <row r="17" ht="21" customHeight="true" spans="1:4">
      <c r="A17" s="19" t="s">
        <v>1414</v>
      </c>
      <c r="B17" s="44" t="s">
        <v>194</v>
      </c>
      <c r="C17" s="44" t="s">
        <v>195</v>
      </c>
      <c r="D17" s="45">
        <v>40.88</v>
      </c>
    </row>
    <row r="18" ht="21" customHeight="true" spans="1:4">
      <c r="A18" s="19" t="s">
        <v>1414</v>
      </c>
      <c r="B18" s="44" t="s">
        <v>196</v>
      </c>
      <c r="C18" s="44" t="s">
        <v>197</v>
      </c>
      <c r="D18" s="45">
        <v>21.72</v>
      </c>
    </row>
    <row r="19" ht="21" customHeight="true" spans="1:4">
      <c r="A19" s="19" t="s">
        <v>1414</v>
      </c>
      <c r="B19" s="44" t="s">
        <v>199</v>
      </c>
      <c r="C19" s="44" t="s">
        <v>200</v>
      </c>
      <c r="D19" s="45">
        <v>1.79</v>
      </c>
    </row>
    <row r="20" ht="21" customHeight="true" spans="1:4">
      <c r="A20" s="19" t="s">
        <v>1414</v>
      </c>
      <c r="B20" s="44" t="s">
        <v>201</v>
      </c>
      <c r="C20" s="44" t="s">
        <v>202</v>
      </c>
      <c r="D20" s="45">
        <v>20.44</v>
      </c>
    </row>
    <row r="21" ht="21" customHeight="true" spans="1:4">
      <c r="A21" s="19" t="s">
        <v>1414</v>
      </c>
      <c r="B21" s="44" t="s">
        <v>203</v>
      </c>
      <c r="C21" s="44" t="s">
        <v>204</v>
      </c>
      <c r="D21" s="45">
        <v>33.01</v>
      </c>
    </row>
    <row r="22" ht="21" customHeight="true" spans="1:4">
      <c r="A22" s="42" t="s">
        <v>205</v>
      </c>
      <c r="B22" s="43"/>
      <c r="C22" s="43"/>
      <c r="D22" s="41">
        <v>16.49</v>
      </c>
    </row>
    <row r="23" ht="21" customHeight="true" spans="1:4">
      <c r="A23" s="19" t="s">
        <v>1414</v>
      </c>
      <c r="B23" s="44" t="s">
        <v>206</v>
      </c>
      <c r="C23" s="44" t="s">
        <v>207</v>
      </c>
      <c r="D23" s="45">
        <v>15.96</v>
      </c>
    </row>
    <row r="24" ht="21" customHeight="true" spans="1:4">
      <c r="A24" s="19" t="s">
        <v>1414</v>
      </c>
      <c r="B24" s="67" t="s">
        <v>206</v>
      </c>
      <c r="C24" s="67" t="s">
        <v>208</v>
      </c>
      <c r="D24" s="45">
        <v>0.53</v>
      </c>
    </row>
    <row r="25" ht="21" customHeight="true" spans="1:4">
      <c r="A25" s="42" t="s">
        <v>209</v>
      </c>
      <c r="B25" s="43"/>
      <c r="C25" s="43"/>
      <c r="D25" s="41">
        <f>D26+D27+D29+D28</f>
        <v>9.8</v>
      </c>
    </row>
    <row r="26" ht="21" customHeight="true" spans="1:4">
      <c r="A26" s="19" t="s">
        <v>1414</v>
      </c>
      <c r="B26" s="44" t="s">
        <v>210</v>
      </c>
      <c r="C26" s="44" t="s">
        <v>211</v>
      </c>
      <c r="D26" s="45">
        <v>0.12</v>
      </c>
    </row>
    <row r="27" ht="21" customHeight="true" spans="1:4">
      <c r="A27" s="19" t="s">
        <v>1414</v>
      </c>
      <c r="B27" s="44" t="s">
        <v>210</v>
      </c>
      <c r="C27" s="44" t="s">
        <v>212</v>
      </c>
      <c r="D27" s="45">
        <v>3.81</v>
      </c>
    </row>
    <row r="28" ht="21" customHeight="true" spans="1:4">
      <c r="A28" s="19" t="s">
        <v>1414</v>
      </c>
      <c r="B28" s="44" t="s">
        <v>1415</v>
      </c>
      <c r="C28" s="44" t="s">
        <v>758</v>
      </c>
      <c r="D28" s="45">
        <v>3.41</v>
      </c>
    </row>
    <row r="29" ht="21" customHeight="true" spans="1:4">
      <c r="A29" s="19" t="s">
        <v>1414</v>
      </c>
      <c r="B29" s="44" t="s">
        <v>306</v>
      </c>
      <c r="C29" s="44" t="s">
        <v>215</v>
      </c>
      <c r="D29" s="45">
        <v>2.46</v>
      </c>
    </row>
    <row r="30" ht="21" customHeight="true" spans="1:4">
      <c r="A30" s="39" t="s">
        <v>216</v>
      </c>
      <c r="B30" s="40"/>
      <c r="C30" s="40"/>
      <c r="D30" s="41">
        <f>D31+D39</f>
        <v>74.79</v>
      </c>
    </row>
    <row r="31" ht="21" customHeight="true" spans="1:4">
      <c r="A31" s="42" t="s">
        <v>217</v>
      </c>
      <c r="B31" s="43"/>
      <c r="C31" s="43"/>
      <c r="D31" s="41">
        <f>SUM(D32:D38)</f>
        <v>36.79</v>
      </c>
    </row>
    <row r="32" ht="21" customHeight="true" spans="1:4">
      <c r="A32" s="19" t="s">
        <v>1414</v>
      </c>
      <c r="B32" s="67" t="s">
        <v>262</v>
      </c>
      <c r="C32" s="67" t="s">
        <v>219</v>
      </c>
      <c r="D32" s="45">
        <v>8</v>
      </c>
    </row>
    <row r="33" ht="21" customHeight="true" spans="1:4">
      <c r="A33" s="19" t="s">
        <v>1414</v>
      </c>
      <c r="B33" s="67" t="s">
        <v>307</v>
      </c>
      <c r="C33" s="67" t="s">
        <v>308</v>
      </c>
      <c r="D33" s="45">
        <v>4</v>
      </c>
    </row>
    <row r="34" ht="21" customHeight="true" spans="1:4">
      <c r="A34" s="19" t="s">
        <v>1414</v>
      </c>
      <c r="B34" s="67" t="s">
        <v>598</v>
      </c>
      <c r="C34" s="67" t="s">
        <v>599</v>
      </c>
      <c r="D34" s="45">
        <v>12</v>
      </c>
    </row>
    <row r="35" ht="21" customHeight="true" spans="1:4">
      <c r="A35" s="19" t="s">
        <v>1414</v>
      </c>
      <c r="B35" s="67" t="s">
        <v>263</v>
      </c>
      <c r="C35" s="67" t="s">
        <v>225</v>
      </c>
      <c r="D35" s="45">
        <v>2.93</v>
      </c>
    </row>
    <row r="36" ht="21" customHeight="true" spans="1:4">
      <c r="A36" s="19" t="s">
        <v>1414</v>
      </c>
      <c r="B36" s="67" t="s">
        <v>291</v>
      </c>
      <c r="C36" s="67" t="s">
        <v>292</v>
      </c>
      <c r="D36" s="45">
        <v>5.4</v>
      </c>
    </row>
    <row r="37" ht="21" customHeight="true" spans="1:4">
      <c r="A37" s="19" t="s">
        <v>1414</v>
      </c>
      <c r="B37" s="67" t="s">
        <v>206</v>
      </c>
      <c r="C37" s="67" t="s">
        <v>321</v>
      </c>
      <c r="D37" s="45">
        <v>0.96</v>
      </c>
    </row>
    <row r="38" ht="21" customHeight="true" spans="1:4">
      <c r="A38" s="19" t="s">
        <v>1414</v>
      </c>
      <c r="B38" s="67" t="s">
        <v>222</v>
      </c>
      <c r="C38" s="67" t="s">
        <v>223</v>
      </c>
      <c r="D38" s="45">
        <v>3.5</v>
      </c>
    </row>
    <row r="39" ht="21" customHeight="true" spans="1:4">
      <c r="A39" s="207" t="s">
        <v>821</v>
      </c>
      <c r="B39" s="208"/>
      <c r="C39" s="209"/>
      <c r="D39" s="41">
        <f>D40</f>
        <v>38</v>
      </c>
    </row>
    <row r="40" ht="21" customHeight="true" spans="1:4">
      <c r="A40" s="46" t="s">
        <v>1414</v>
      </c>
      <c r="B40" s="68" t="s">
        <v>359</v>
      </c>
      <c r="C40" s="47" t="s">
        <v>360</v>
      </c>
      <c r="D40" s="48">
        <v>38</v>
      </c>
    </row>
  </sheetData>
  <mergeCells count="13">
    <mergeCell ref="A1:D1"/>
    <mergeCell ref="A7:C7"/>
    <mergeCell ref="A8:C8"/>
    <mergeCell ref="A9:C9"/>
    <mergeCell ref="A22:C22"/>
    <mergeCell ref="A25:C25"/>
    <mergeCell ref="A30:C30"/>
    <mergeCell ref="A31:C31"/>
    <mergeCell ref="A39:C3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H27"/>
  <sheetViews>
    <sheetView topLeftCell="A8" workbookViewId="0">
      <selection activeCell="I19" sqref="I19"/>
    </sheetView>
  </sheetViews>
  <sheetFormatPr defaultColWidth="9" defaultRowHeight="13.5" outlineLevelCol="7"/>
  <cols>
    <col min="1" max="2" width="26.25" customWidth="true"/>
    <col min="3" max="3" width="22.25" customWidth="true"/>
    <col min="4" max="4" width="45.5" customWidth="true"/>
    <col min="5" max="5" width="55" customWidth="true"/>
    <col min="6" max="6" width="45.5" customWidth="true"/>
  </cols>
  <sheetData>
    <row r="1" ht="39" customHeight="true" spans="1:6">
      <c r="A1" s="13" t="s">
        <v>264</v>
      </c>
      <c r="B1" s="14"/>
      <c r="C1" s="14"/>
      <c r="D1" s="14"/>
      <c r="E1" s="14"/>
      <c r="F1" s="13"/>
    </row>
    <row r="2" ht="20.1" customHeight="true" spans="1:6">
      <c r="A2" s="15"/>
      <c r="B2" s="16"/>
      <c r="C2" s="16"/>
      <c r="D2" s="16"/>
      <c r="E2" s="16"/>
      <c r="F2" s="24" t="s">
        <v>1</v>
      </c>
    </row>
    <row r="3" ht="62.1" customHeight="true" spans="1:6">
      <c r="A3" s="49" t="s">
        <v>4</v>
      </c>
      <c r="B3" s="50" t="s">
        <v>227</v>
      </c>
      <c r="C3" s="51" t="s">
        <v>228</v>
      </c>
      <c r="D3" s="50" t="s">
        <v>229</v>
      </c>
      <c r="E3" s="50" t="s">
        <v>230</v>
      </c>
      <c r="F3" s="55" t="s">
        <v>231</v>
      </c>
    </row>
    <row r="4" ht="89.1" customHeight="true" spans="1:6">
      <c r="A4" s="52" t="s">
        <v>1414</v>
      </c>
      <c r="B4" s="20" t="s">
        <v>1416</v>
      </c>
      <c r="C4" s="8" t="s">
        <v>233</v>
      </c>
      <c r="D4" s="20" t="s">
        <v>1417</v>
      </c>
      <c r="E4" s="20" t="s">
        <v>1418</v>
      </c>
      <c r="F4" s="247">
        <v>258</v>
      </c>
    </row>
    <row r="5" ht="48.95" customHeight="true" spans="1:6">
      <c r="A5" s="52" t="s">
        <v>1414</v>
      </c>
      <c r="B5" s="20" t="s">
        <v>1419</v>
      </c>
      <c r="C5" s="8" t="s">
        <v>233</v>
      </c>
      <c r="D5" s="20" t="s">
        <v>575</v>
      </c>
      <c r="E5" s="20" t="s">
        <v>1420</v>
      </c>
      <c r="F5" s="247">
        <v>37.32</v>
      </c>
    </row>
    <row r="6" ht="48.95" customHeight="true" spans="1:6">
      <c r="A6" s="52" t="s">
        <v>1414</v>
      </c>
      <c r="B6" s="20" t="s">
        <v>1421</v>
      </c>
      <c r="C6" s="8" t="s">
        <v>233</v>
      </c>
      <c r="D6" s="8"/>
      <c r="E6" s="20" t="s">
        <v>1422</v>
      </c>
      <c r="F6" s="247">
        <v>27.51</v>
      </c>
    </row>
    <row r="7" ht="48" customHeight="true" spans="1:6">
      <c r="A7" s="52" t="s">
        <v>1414</v>
      </c>
      <c r="B7" s="20" t="s">
        <v>1423</v>
      </c>
      <c r="C7" s="8" t="s">
        <v>233</v>
      </c>
      <c r="D7" s="20" t="s">
        <v>1424</v>
      </c>
      <c r="E7" s="20" t="s">
        <v>1425</v>
      </c>
      <c r="F7" s="247">
        <v>5.38</v>
      </c>
    </row>
    <row r="8" ht="45" customHeight="true" spans="1:6">
      <c r="A8" s="52" t="s">
        <v>1414</v>
      </c>
      <c r="B8" s="20" t="s">
        <v>1426</v>
      </c>
      <c r="C8" s="8" t="s">
        <v>233</v>
      </c>
      <c r="D8" s="22"/>
      <c r="E8" s="20" t="s">
        <v>1427</v>
      </c>
      <c r="F8" s="247">
        <v>84</v>
      </c>
    </row>
    <row r="9" ht="44.1" customHeight="true" spans="1:8">
      <c r="A9" s="52" t="s">
        <v>1414</v>
      </c>
      <c r="B9" s="20" t="s">
        <v>1428</v>
      </c>
      <c r="C9" s="8" t="s">
        <v>233</v>
      </c>
      <c r="D9" s="20"/>
      <c r="E9" s="20" t="s">
        <v>1429</v>
      </c>
      <c r="F9" s="247">
        <v>50</v>
      </c>
      <c r="G9" s="142"/>
      <c r="H9" s="248"/>
    </row>
    <row r="10" ht="30" customHeight="true" spans="1:6">
      <c r="A10" s="52" t="s">
        <v>1414</v>
      </c>
      <c r="B10" s="20" t="s">
        <v>1430</v>
      </c>
      <c r="C10" s="8" t="s">
        <v>233</v>
      </c>
      <c r="D10" s="137"/>
      <c r="E10" s="20" t="s">
        <v>1431</v>
      </c>
      <c r="F10" s="249">
        <v>50</v>
      </c>
    </row>
    <row r="11" ht="48" customHeight="true" spans="1:6">
      <c r="A11" s="52" t="s">
        <v>1414</v>
      </c>
      <c r="B11" s="20" t="s">
        <v>1432</v>
      </c>
      <c r="C11" s="8" t="s">
        <v>233</v>
      </c>
      <c r="D11" s="137"/>
      <c r="E11" s="20" t="s">
        <v>1433</v>
      </c>
      <c r="F11" s="249">
        <v>0.5</v>
      </c>
    </row>
    <row r="12" ht="48" customHeight="true" spans="1:6">
      <c r="A12" s="52" t="s">
        <v>1414</v>
      </c>
      <c r="B12" s="20" t="s">
        <v>1434</v>
      </c>
      <c r="C12" s="8" t="s">
        <v>233</v>
      </c>
      <c r="D12" s="137"/>
      <c r="E12" s="20" t="s">
        <v>1435</v>
      </c>
      <c r="F12" s="247">
        <v>30</v>
      </c>
    </row>
    <row r="13" ht="57" customHeight="true" spans="1:6">
      <c r="A13" s="52" t="s">
        <v>1414</v>
      </c>
      <c r="B13" s="20" t="s">
        <v>1436</v>
      </c>
      <c r="C13" s="8" t="s">
        <v>233</v>
      </c>
      <c r="D13" s="137"/>
      <c r="E13" s="20" t="s">
        <v>1437</v>
      </c>
      <c r="F13" s="247">
        <v>10</v>
      </c>
    </row>
    <row r="14" ht="48" customHeight="true" spans="1:6">
      <c r="A14" s="52" t="s">
        <v>1414</v>
      </c>
      <c r="B14" s="20" t="s">
        <v>1438</v>
      </c>
      <c r="C14" s="8" t="s">
        <v>233</v>
      </c>
      <c r="D14" s="137"/>
      <c r="E14" s="20" t="s">
        <v>1439</v>
      </c>
      <c r="F14" s="247">
        <v>1</v>
      </c>
    </row>
    <row r="15" ht="36.95" customHeight="true" spans="1:6">
      <c r="A15" s="52" t="s">
        <v>1414</v>
      </c>
      <c r="B15" s="20" t="s">
        <v>1440</v>
      </c>
      <c r="C15" s="8" t="s">
        <v>233</v>
      </c>
      <c r="D15" s="137"/>
      <c r="E15" s="20" t="s">
        <v>1441</v>
      </c>
      <c r="F15" s="247">
        <v>30</v>
      </c>
    </row>
    <row r="16" ht="39" customHeight="true" spans="1:6">
      <c r="A16" s="20" t="s">
        <v>1414</v>
      </c>
      <c r="B16" s="233" t="s">
        <v>1300</v>
      </c>
      <c r="C16" s="234" t="s">
        <v>233</v>
      </c>
      <c r="D16" s="234"/>
      <c r="E16" s="20" t="s">
        <v>1301</v>
      </c>
      <c r="F16" s="240">
        <v>10</v>
      </c>
    </row>
    <row r="17" ht="33" customHeight="true" spans="1:6">
      <c r="A17" s="71" t="s">
        <v>175</v>
      </c>
      <c r="B17" s="72"/>
      <c r="C17" s="72"/>
      <c r="D17" s="72"/>
      <c r="E17" s="75"/>
      <c r="F17" s="241">
        <f>SUM(F4:F16)</f>
        <v>593.71</v>
      </c>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sheetData>
  <mergeCells count="2">
    <mergeCell ref="A1:F1"/>
    <mergeCell ref="A17:E17"/>
  </mergeCells>
  <printOptions horizontalCentered="true" verticalCentered="true"/>
  <pageMargins left="0.751388888888889" right="0.751388888888889" top="0.550694444444444" bottom="0.708333333333333" header="0.393055555555556" footer="0.5"/>
  <pageSetup paperSize="9" scale="57" fitToHeight="0" orientation="landscape"/>
  <headerFooter>
    <oddFooter>&amp;C第 &amp;P 页</oddFooter>
  </headerFooter>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5.1" customHeight="true" spans="1:4">
      <c r="A7" s="243" t="s">
        <v>181</v>
      </c>
      <c r="B7" s="244"/>
      <c r="C7" s="244"/>
      <c r="D7" s="38">
        <f>D8+D32</f>
        <v>310.79</v>
      </c>
    </row>
    <row r="8" ht="24.95" customHeight="true" spans="1:4">
      <c r="A8" s="39" t="s">
        <v>182</v>
      </c>
      <c r="B8" s="40"/>
      <c r="C8" s="40"/>
      <c r="D8" s="41">
        <f>D9+D23+D26</f>
        <v>285.9</v>
      </c>
    </row>
    <row r="9" ht="24.95" customHeight="true" spans="1:4">
      <c r="A9" s="42" t="s">
        <v>183</v>
      </c>
      <c r="B9" s="43"/>
      <c r="C9" s="43"/>
      <c r="D9" s="41">
        <f>SUM(D10:D22)</f>
        <v>265.05</v>
      </c>
    </row>
    <row r="10" ht="24.95" customHeight="true" spans="1:4">
      <c r="A10" s="19" t="s">
        <v>113</v>
      </c>
      <c r="B10" s="44" t="s">
        <v>185</v>
      </c>
      <c r="C10" s="44" t="s">
        <v>186</v>
      </c>
      <c r="D10" s="45">
        <v>105.21</v>
      </c>
    </row>
    <row r="11" ht="24.95" customHeight="true" spans="1:4">
      <c r="A11" s="19" t="s">
        <v>113</v>
      </c>
      <c r="B11" s="44" t="s">
        <v>187</v>
      </c>
      <c r="C11" s="44" t="s">
        <v>188</v>
      </c>
      <c r="D11" s="45">
        <v>36.15</v>
      </c>
    </row>
    <row r="12" ht="24.95" customHeight="true" spans="1:4">
      <c r="A12" s="19" t="s">
        <v>113</v>
      </c>
      <c r="B12" s="44" t="s">
        <v>187</v>
      </c>
      <c r="C12" s="44" t="s">
        <v>189</v>
      </c>
      <c r="D12" s="45">
        <v>6.76</v>
      </c>
    </row>
    <row r="13" ht="24.95" customHeight="true" spans="1:4">
      <c r="A13" s="19" t="s">
        <v>113</v>
      </c>
      <c r="B13" s="44" t="s">
        <v>190</v>
      </c>
      <c r="C13" s="44" t="s">
        <v>191</v>
      </c>
      <c r="D13" s="45">
        <v>8.77</v>
      </c>
    </row>
    <row r="14" ht="24.95" customHeight="true" spans="1:4">
      <c r="A14" s="19" t="s">
        <v>113</v>
      </c>
      <c r="B14" s="44" t="s">
        <v>190</v>
      </c>
      <c r="C14" s="44" t="s">
        <v>192</v>
      </c>
      <c r="D14" s="45">
        <v>5.93</v>
      </c>
    </row>
    <row r="15" ht="24.95" customHeight="true" spans="1:4">
      <c r="A15" s="19" t="s">
        <v>113</v>
      </c>
      <c r="B15" s="44" t="s">
        <v>190</v>
      </c>
      <c r="C15" s="44" t="s">
        <v>193</v>
      </c>
      <c r="D15" s="45">
        <v>3.1</v>
      </c>
    </row>
    <row r="16" s="242" customFormat="true" ht="24.95" customHeight="true" spans="1:4">
      <c r="A16" s="19" t="s">
        <v>113</v>
      </c>
      <c r="B16" s="245" t="s">
        <v>1442</v>
      </c>
      <c r="C16" s="245" t="s">
        <v>259</v>
      </c>
      <c r="D16" s="246">
        <v>18.11</v>
      </c>
    </row>
    <row r="17" ht="24.95" customHeight="true" spans="1:4">
      <c r="A17" s="19" t="s">
        <v>113</v>
      </c>
      <c r="B17" s="44" t="s">
        <v>194</v>
      </c>
      <c r="C17" s="44" t="s">
        <v>195</v>
      </c>
      <c r="D17" s="45">
        <v>27.89</v>
      </c>
    </row>
    <row r="18" ht="24.95" customHeight="true" spans="1:4">
      <c r="A18" s="19" t="s">
        <v>113</v>
      </c>
      <c r="B18" s="44" t="s">
        <v>196</v>
      </c>
      <c r="C18" s="44" t="s">
        <v>197</v>
      </c>
      <c r="D18" s="45">
        <v>14.82</v>
      </c>
    </row>
    <row r="19" ht="24.95" customHeight="true" spans="1:4">
      <c r="A19" s="19" t="s">
        <v>113</v>
      </c>
      <c r="B19" s="245" t="s">
        <v>196</v>
      </c>
      <c r="C19" s="44" t="s">
        <v>198</v>
      </c>
      <c r="D19" s="45">
        <v>0.23</v>
      </c>
    </row>
    <row r="20" ht="24.95" customHeight="true" spans="1:4">
      <c r="A20" s="19" t="s">
        <v>113</v>
      </c>
      <c r="B20" s="44" t="s">
        <v>199</v>
      </c>
      <c r="C20" s="44" t="s">
        <v>200</v>
      </c>
      <c r="D20" s="45">
        <v>1.22</v>
      </c>
    </row>
    <row r="21" ht="24.95" customHeight="true" spans="1:4">
      <c r="A21" s="19" t="s">
        <v>113</v>
      </c>
      <c r="B21" s="44" t="s">
        <v>201</v>
      </c>
      <c r="C21" s="44" t="s">
        <v>202</v>
      </c>
      <c r="D21" s="45">
        <v>13.95</v>
      </c>
    </row>
    <row r="22" ht="24.95" customHeight="true" spans="1:4">
      <c r="A22" s="19" t="s">
        <v>113</v>
      </c>
      <c r="B22" s="44" t="s">
        <v>203</v>
      </c>
      <c r="C22" s="44" t="s">
        <v>204</v>
      </c>
      <c r="D22" s="45">
        <v>22.91</v>
      </c>
    </row>
    <row r="23" ht="24.95" customHeight="true" spans="1:4">
      <c r="A23" s="42" t="s">
        <v>205</v>
      </c>
      <c r="B23" s="43"/>
      <c r="C23" s="43"/>
      <c r="D23" s="41">
        <f>D24+D25</f>
        <v>13.77</v>
      </c>
    </row>
    <row r="24" ht="24.95" customHeight="true" spans="1:4">
      <c r="A24" s="19" t="s">
        <v>113</v>
      </c>
      <c r="B24" s="44" t="s">
        <v>206</v>
      </c>
      <c r="C24" s="44" t="s">
        <v>207</v>
      </c>
      <c r="D24" s="45">
        <v>13.5</v>
      </c>
    </row>
    <row r="25" s="242" customFormat="true" ht="24.95" customHeight="true" spans="1:4">
      <c r="A25" s="19" t="s">
        <v>113</v>
      </c>
      <c r="B25" s="245" t="s">
        <v>187</v>
      </c>
      <c r="C25" s="245" t="s">
        <v>208</v>
      </c>
      <c r="D25" s="246">
        <v>0.27</v>
      </c>
    </row>
    <row r="26" ht="24.95" customHeight="true" spans="1:4">
      <c r="A26" s="42" t="s">
        <v>209</v>
      </c>
      <c r="B26" s="43"/>
      <c r="C26" s="43"/>
      <c r="D26" s="41">
        <f>D27+D28+D29+D30+D31</f>
        <v>7.08</v>
      </c>
    </row>
    <row r="27" ht="24.95" customHeight="true" spans="1:4">
      <c r="A27" s="19" t="s">
        <v>113</v>
      </c>
      <c r="B27" s="44" t="s">
        <v>210</v>
      </c>
      <c r="C27" s="44" t="s">
        <v>211</v>
      </c>
      <c r="D27" s="45">
        <v>0.09</v>
      </c>
    </row>
    <row r="28" ht="24.95" customHeight="true" spans="1:4">
      <c r="A28" s="19" t="s">
        <v>113</v>
      </c>
      <c r="B28" s="44" t="s">
        <v>210</v>
      </c>
      <c r="C28" s="44" t="s">
        <v>212</v>
      </c>
      <c r="D28" s="45">
        <v>3.67</v>
      </c>
    </row>
    <row r="29" s="242" customFormat="true" ht="24.95" customHeight="true" spans="1:4">
      <c r="A29" s="19" t="s">
        <v>113</v>
      </c>
      <c r="B29" s="245" t="s">
        <v>757</v>
      </c>
      <c r="C29" s="245" t="s">
        <v>758</v>
      </c>
      <c r="D29" s="246">
        <v>2.24</v>
      </c>
    </row>
    <row r="30" s="242" customFormat="true" ht="24.95" customHeight="true" spans="1:4">
      <c r="A30" s="19" t="s">
        <v>113</v>
      </c>
      <c r="B30" s="245" t="s">
        <v>199</v>
      </c>
      <c r="C30" s="245" t="s">
        <v>814</v>
      </c>
      <c r="D30" s="246">
        <v>0.36</v>
      </c>
    </row>
    <row r="31" ht="24.95" customHeight="true" spans="1:4">
      <c r="A31" s="19" t="s">
        <v>113</v>
      </c>
      <c r="B31" s="44" t="s">
        <v>306</v>
      </c>
      <c r="C31" s="44" t="s">
        <v>215</v>
      </c>
      <c r="D31" s="45">
        <v>0.72</v>
      </c>
    </row>
    <row r="32" ht="24.95" customHeight="true" spans="1:4">
      <c r="A32" s="39" t="s">
        <v>216</v>
      </c>
      <c r="B32" s="40"/>
      <c r="C32" s="40"/>
      <c r="D32" s="41">
        <f>D33+D38</f>
        <v>24.89</v>
      </c>
    </row>
    <row r="33" ht="24.95" customHeight="true" spans="1:4">
      <c r="A33" s="42" t="s">
        <v>217</v>
      </c>
      <c r="B33" s="43"/>
      <c r="C33" s="43"/>
      <c r="D33" s="41">
        <f>SUM(D34:D37)</f>
        <v>10.99</v>
      </c>
    </row>
    <row r="34" ht="24.95" customHeight="true" spans="1:4">
      <c r="A34" s="19" t="s">
        <v>113</v>
      </c>
      <c r="B34" s="67" t="s">
        <v>262</v>
      </c>
      <c r="C34" s="67" t="s">
        <v>219</v>
      </c>
      <c r="D34" s="41">
        <v>4.32</v>
      </c>
    </row>
    <row r="35" ht="24.95" customHeight="true" spans="1:4">
      <c r="A35" s="19" t="s">
        <v>113</v>
      </c>
      <c r="B35" s="67" t="s">
        <v>291</v>
      </c>
      <c r="C35" s="67" t="s">
        <v>292</v>
      </c>
      <c r="D35" s="41">
        <v>3.6</v>
      </c>
    </row>
    <row r="36" ht="24.95" customHeight="true" spans="1:4">
      <c r="A36" s="19" t="s">
        <v>113</v>
      </c>
      <c r="B36" s="67" t="s">
        <v>206</v>
      </c>
      <c r="C36" s="67" t="s">
        <v>321</v>
      </c>
      <c r="D36" s="41">
        <v>1.08</v>
      </c>
    </row>
    <row r="37" ht="24.95" customHeight="true" spans="1:4">
      <c r="A37" s="19" t="s">
        <v>113</v>
      </c>
      <c r="B37" s="67" t="s">
        <v>263</v>
      </c>
      <c r="C37" s="67" t="s">
        <v>225</v>
      </c>
      <c r="D37" s="41">
        <v>1.99</v>
      </c>
    </row>
    <row r="38" ht="24.95" customHeight="true" spans="1:4">
      <c r="A38" s="207" t="s">
        <v>821</v>
      </c>
      <c r="B38" s="208"/>
      <c r="C38" s="209"/>
      <c r="D38" s="41">
        <f>D39</f>
        <v>13.9</v>
      </c>
    </row>
    <row r="39" ht="24.95" customHeight="true" spans="1:4">
      <c r="A39" s="46" t="s">
        <v>113</v>
      </c>
      <c r="B39" s="68" t="s">
        <v>359</v>
      </c>
      <c r="C39" s="47" t="s">
        <v>360</v>
      </c>
      <c r="D39" s="48">
        <v>13.9</v>
      </c>
    </row>
  </sheetData>
  <mergeCells count="13">
    <mergeCell ref="A1:D1"/>
    <mergeCell ref="A7:C7"/>
    <mergeCell ref="A8:C8"/>
    <mergeCell ref="A9:C9"/>
    <mergeCell ref="A23:C23"/>
    <mergeCell ref="A26:C26"/>
    <mergeCell ref="A32:C32"/>
    <mergeCell ref="A33:C33"/>
    <mergeCell ref="A38:C38"/>
    <mergeCell ref="A3:A6"/>
    <mergeCell ref="B3:B6"/>
    <mergeCell ref="C3:C6"/>
    <mergeCell ref="D3:D6"/>
  </mergeCells>
  <printOptions horizontalCentered="true" verticalCentered="true"/>
  <pageMargins left="0.751388888888889" right="0.751388888888889" top="0.550694444444444" bottom="0.708333333333333" header="0.393055555555556" footer="0.5"/>
  <pageSetup paperSize="9" scale="58" orientation="landscape"/>
  <headerFooter>
    <oddFooter>&amp;C第 &amp;P 页</oddFooter>
  </headerFooter>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4"/>
  <sheetViews>
    <sheetView topLeftCell="A18" workbookViewId="0">
      <selection activeCell="I19" sqref="I19"/>
    </sheetView>
  </sheetViews>
  <sheetFormatPr defaultColWidth="9" defaultRowHeight="13.5" outlineLevelCol="6"/>
  <cols>
    <col min="1" max="1" width="26.25" style="109" customWidth="true"/>
    <col min="2" max="2" width="26.25" customWidth="true"/>
    <col min="3" max="3" width="22.25" customWidth="true"/>
    <col min="4" max="4" width="45.5" customWidth="true"/>
    <col min="5" max="5" width="55" customWidth="true"/>
    <col min="6" max="6" width="45.5" customWidth="true"/>
  </cols>
  <sheetData>
    <row r="1" ht="39" customHeight="true" spans="1:6">
      <c r="A1" s="13" t="s">
        <v>264</v>
      </c>
      <c r="B1" s="14"/>
      <c r="C1" s="14"/>
      <c r="D1" s="14"/>
      <c r="E1" s="14"/>
      <c r="F1" s="13"/>
    </row>
    <row r="2" ht="17.1" customHeight="true" spans="1:6">
      <c r="A2" s="228"/>
      <c r="B2" s="16"/>
      <c r="C2" s="16"/>
      <c r="D2" s="16"/>
      <c r="E2" s="16"/>
      <c r="F2" s="24" t="s">
        <v>1</v>
      </c>
    </row>
    <row r="3" s="143" customFormat="true" ht="57.95" customHeight="true" spans="1:6">
      <c r="A3" s="49" t="s">
        <v>4</v>
      </c>
      <c r="B3" s="50" t="s">
        <v>227</v>
      </c>
      <c r="C3" s="51" t="s">
        <v>228</v>
      </c>
      <c r="D3" s="50" t="s">
        <v>229</v>
      </c>
      <c r="E3" s="50" t="s">
        <v>230</v>
      </c>
      <c r="F3" s="55" t="s">
        <v>231</v>
      </c>
    </row>
    <row r="4" s="204" customFormat="true" ht="144" customHeight="true" spans="1:6">
      <c r="A4" s="229" t="s">
        <v>1443</v>
      </c>
      <c r="B4" s="8" t="s">
        <v>1444</v>
      </c>
      <c r="C4" s="8" t="s">
        <v>233</v>
      </c>
      <c r="D4" s="8" t="s">
        <v>1445</v>
      </c>
      <c r="E4" s="20" t="s">
        <v>1446</v>
      </c>
      <c r="F4" s="235">
        <v>66</v>
      </c>
    </row>
    <row r="5" s="204" customFormat="true" ht="63.95" customHeight="true" spans="1:6">
      <c r="A5" s="229" t="s">
        <v>1443</v>
      </c>
      <c r="B5" s="8" t="s">
        <v>1447</v>
      </c>
      <c r="C5" s="8" t="s">
        <v>233</v>
      </c>
      <c r="D5" s="8" t="s">
        <v>1377</v>
      </c>
      <c r="E5" s="20" t="s">
        <v>1448</v>
      </c>
      <c r="F5" s="235">
        <v>15</v>
      </c>
    </row>
    <row r="6" s="204" customFormat="true" ht="69" customHeight="true" spans="1:6">
      <c r="A6" s="229" t="s">
        <v>1443</v>
      </c>
      <c r="B6" s="8" t="s">
        <v>1449</v>
      </c>
      <c r="C6" s="8" t="s">
        <v>233</v>
      </c>
      <c r="D6" s="8" t="s">
        <v>1377</v>
      </c>
      <c r="E6" s="20" t="s">
        <v>1450</v>
      </c>
      <c r="F6" s="236">
        <v>20</v>
      </c>
    </row>
    <row r="7" s="204" customFormat="true" ht="51.95" customHeight="true" spans="1:6">
      <c r="A7" s="229" t="s">
        <v>1443</v>
      </c>
      <c r="B7" s="8" t="s">
        <v>1451</v>
      </c>
      <c r="C7" s="8" t="s">
        <v>233</v>
      </c>
      <c r="D7" s="8" t="s">
        <v>1377</v>
      </c>
      <c r="E7" s="20" t="s">
        <v>1452</v>
      </c>
      <c r="F7" s="236">
        <v>0.5</v>
      </c>
    </row>
    <row r="8" s="204" customFormat="true" ht="63" customHeight="true" spans="1:6">
      <c r="A8" s="229" t="s">
        <v>1443</v>
      </c>
      <c r="B8" s="8" t="s">
        <v>1453</v>
      </c>
      <c r="C8" s="8" t="s">
        <v>233</v>
      </c>
      <c r="D8" s="8" t="s">
        <v>1377</v>
      </c>
      <c r="E8" s="20" t="s">
        <v>1454</v>
      </c>
      <c r="F8" s="236">
        <v>68</v>
      </c>
    </row>
    <row r="9" s="204" customFormat="true" ht="51.95" customHeight="true" spans="1:7">
      <c r="A9" s="229" t="s">
        <v>1443</v>
      </c>
      <c r="B9" s="8" t="s">
        <v>1455</v>
      </c>
      <c r="C9" s="8" t="s">
        <v>233</v>
      </c>
      <c r="D9" s="8" t="s">
        <v>1377</v>
      </c>
      <c r="E9" s="20" t="s">
        <v>1456</v>
      </c>
      <c r="F9" s="236">
        <v>20</v>
      </c>
      <c r="G9" s="237"/>
    </row>
    <row r="10" s="204" customFormat="true" ht="51.95" customHeight="true" spans="1:6">
      <c r="A10" s="229" t="s">
        <v>1443</v>
      </c>
      <c r="B10" s="8" t="s">
        <v>1385</v>
      </c>
      <c r="C10" s="8" t="s">
        <v>233</v>
      </c>
      <c r="D10" s="8" t="s">
        <v>1377</v>
      </c>
      <c r="E10" s="20" t="s">
        <v>1457</v>
      </c>
      <c r="F10" s="235">
        <v>1</v>
      </c>
    </row>
    <row r="11" s="204" customFormat="true" ht="51.95" customHeight="true" spans="1:6">
      <c r="A11" s="229" t="s">
        <v>1443</v>
      </c>
      <c r="B11" s="8" t="s">
        <v>1458</v>
      </c>
      <c r="C11" s="8" t="s">
        <v>233</v>
      </c>
      <c r="D11" s="8" t="s">
        <v>1377</v>
      </c>
      <c r="E11" s="20" t="s">
        <v>1459</v>
      </c>
      <c r="F11" s="235">
        <v>74.4</v>
      </c>
    </row>
    <row r="12" s="204" customFormat="true" ht="51.95" customHeight="true" spans="1:6">
      <c r="A12" s="229" t="s">
        <v>1443</v>
      </c>
      <c r="B12" s="8" t="s">
        <v>1287</v>
      </c>
      <c r="C12" s="8" t="s">
        <v>233</v>
      </c>
      <c r="D12" s="8" t="s">
        <v>1377</v>
      </c>
      <c r="E12" s="20" t="s">
        <v>1460</v>
      </c>
      <c r="F12" s="235">
        <v>23</v>
      </c>
    </row>
    <row r="13" s="204" customFormat="true" ht="51.95" customHeight="true" spans="1:6">
      <c r="A13" s="229" t="s">
        <v>1443</v>
      </c>
      <c r="B13" s="8" t="s">
        <v>1461</v>
      </c>
      <c r="C13" s="8" t="s">
        <v>233</v>
      </c>
      <c r="D13" s="8" t="s">
        <v>1377</v>
      </c>
      <c r="E13" s="20" t="s">
        <v>1462</v>
      </c>
      <c r="F13" s="235">
        <v>10</v>
      </c>
    </row>
    <row r="14" s="204" customFormat="true" ht="63" customHeight="true" spans="1:6">
      <c r="A14" s="229" t="s">
        <v>1443</v>
      </c>
      <c r="B14" s="8" t="s">
        <v>1463</v>
      </c>
      <c r="C14" s="8" t="s">
        <v>233</v>
      </c>
      <c r="D14" s="8" t="s">
        <v>1377</v>
      </c>
      <c r="E14" s="20" t="s">
        <v>1464</v>
      </c>
      <c r="F14" s="235">
        <v>13</v>
      </c>
    </row>
    <row r="15" s="204" customFormat="true" ht="51.95" customHeight="true" spans="1:6">
      <c r="A15" s="229" t="s">
        <v>1443</v>
      </c>
      <c r="B15" s="8" t="s">
        <v>1410</v>
      </c>
      <c r="C15" s="8" t="s">
        <v>233</v>
      </c>
      <c r="D15" s="8" t="s">
        <v>1377</v>
      </c>
      <c r="E15" s="20" t="s">
        <v>1465</v>
      </c>
      <c r="F15" s="236">
        <v>50</v>
      </c>
    </row>
    <row r="16" s="204" customFormat="true" ht="51.95" customHeight="true" spans="1:6">
      <c r="A16" s="229" t="s">
        <v>1443</v>
      </c>
      <c r="B16" s="8" t="s">
        <v>1466</v>
      </c>
      <c r="C16" s="8" t="s">
        <v>233</v>
      </c>
      <c r="D16" s="8" t="s">
        <v>1377</v>
      </c>
      <c r="E16" s="20" t="s">
        <v>1467</v>
      </c>
      <c r="F16" s="236">
        <v>4.32</v>
      </c>
    </row>
    <row r="17" s="204" customFormat="true" ht="51.95" customHeight="true" spans="1:6">
      <c r="A17" s="229" t="s">
        <v>1443</v>
      </c>
      <c r="B17" s="8" t="s">
        <v>1468</v>
      </c>
      <c r="C17" s="8" t="s">
        <v>233</v>
      </c>
      <c r="D17" s="8" t="s">
        <v>1377</v>
      </c>
      <c r="E17" s="20" t="s">
        <v>1469</v>
      </c>
      <c r="F17" s="236">
        <v>1.2</v>
      </c>
    </row>
    <row r="18" s="204" customFormat="true" ht="51.95" customHeight="true" spans="1:6">
      <c r="A18" s="229" t="s">
        <v>1443</v>
      </c>
      <c r="B18" s="8" t="s">
        <v>1406</v>
      </c>
      <c r="C18" s="8" t="s">
        <v>233</v>
      </c>
      <c r="D18" s="8" t="s">
        <v>1377</v>
      </c>
      <c r="E18" s="20" t="s">
        <v>1470</v>
      </c>
      <c r="F18" s="235">
        <v>30</v>
      </c>
    </row>
    <row r="19" s="204" customFormat="true" ht="84" customHeight="true" spans="1:6">
      <c r="A19" s="229" t="s">
        <v>1443</v>
      </c>
      <c r="B19" s="230" t="s">
        <v>1471</v>
      </c>
      <c r="C19" s="8" t="s">
        <v>233</v>
      </c>
      <c r="D19" s="8" t="s">
        <v>1377</v>
      </c>
      <c r="E19" s="238" t="s">
        <v>1472</v>
      </c>
      <c r="F19" s="236">
        <v>18</v>
      </c>
    </row>
    <row r="20" s="204" customFormat="true" ht="69" customHeight="true" spans="1:6">
      <c r="A20" s="229" t="s">
        <v>1443</v>
      </c>
      <c r="B20" s="8" t="s">
        <v>1473</v>
      </c>
      <c r="C20" s="8" t="s">
        <v>233</v>
      </c>
      <c r="D20" s="8" t="s">
        <v>1377</v>
      </c>
      <c r="E20" s="20" t="s">
        <v>1474</v>
      </c>
      <c r="F20" s="236">
        <v>30</v>
      </c>
    </row>
    <row r="21" s="204" customFormat="true" ht="63" customHeight="true" spans="1:6">
      <c r="A21" s="229" t="s">
        <v>1443</v>
      </c>
      <c r="B21" s="231" t="s">
        <v>1475</v>
      </c>
      <c r="C21" s="231" t="s">
        <v>233</v>
      </c>
      <c r="D21" s="231"/>
      <c r="E21" s="239" t="s">
        <v>1476</v>
      </c>
      <c r="F21" s="236">
        <v>8</v>
      </c>
    </row>
    <row r="22" s="204" customFormat="true" ht="54" customHeight="true" spans="1:6">
      <c r="A22" s="229" t="s">
        <v>1443</v>
      </c>
      <c r="B22" s="231" t="s">
        <v>1285</v>
      </c>
      <c r="C22" s="231" t="s">
        <v>233</v>
      </c>
      <c r="D22" s="231" t="s">
        <v>1477</v>
      </c>
      <c r="E22" s="239" t="s">
        <v>1478</v>
      </c>
      <c r="F22" s="236">
        <v>0.51</v>
      </c>
    </row>
    <row r="23" ht="51.95" customHeight="true" spans="1:6">
      <c r="A23" s="232" t="s">
        <v>1443</v>
      </c>
      <c r="B23" s="233" t="s">
        <v>1300</v>
      </c>
      <c r="C23" s="234" t="s">
        <v>233</v>
      </c>
      <c r="D23" s="234"/>
      <c r="E23" s="20" t="s">
        <v>1301</v>
      </c>
      <c r="F23" s="240">
        <v>10</v>
      </c>
    </row>
    <row r="24" ht="38.1" customHeight="true" spans="1:6">
      <c r="A24" s="71" t="s">
        <v>175</v>
      </c>
      <c r="B24" s="72"/>
      <c r="C24" s="72"/>
      <c r="D24" s="72"/>
      <c r="E24" s="75"/>
      <c r="F24" s="241">
        <f>SUM(F4:F23)</f>
        <v>462.93</v>
      </c>
    </row>
  </sheetData>
  <mergeCells count="2">
    <mergeCell ref="A1:F1"/>
    <mergeCell ref="A24:E24"/>
  </mergeCells>
  <printOptions horizontalCentered="true" verticalCentered="true"/>
  <pageMargins left="0.751388888888889" right="0.751388888888889" top="0.550694444444444" bottom="0.865972222222222" header="0.393055555555556" footer="0.5"/>
  <pageSetup paperSize="9" scale="57" fitToHeight="0" orientation="landscape"/>
  <headerFooter>
    <oddFooter>&amp;C第 &amp;P 页</oddFooter>
  </headerFooter>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53.1" customHeight="true" spans="1:4">
      <c r="A1" s="14" t="s">
        <v>256</v>
      </c>
      <c r="B1" s="14"/>
      <c r="C1" s="14"/>
      <c r="D1" s="14"/>
    </row>
    <row r="2" ht="21.95" customHeight="true" spans="1:4">
      <c r="A2" s="227"/>
      <c r="B2" s="28"/>
      <c r="C2" s="28"/>
      <c r="D2" s="188"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9.95" customHeight="true" spans="1:4">
      <c r="A7" s="36" t="s">
        <v>181</v>
      </c>
      <c r="B7" s="37"/>
      <c r="C7" s="37"/>
      <c r="D7" s="38">
        <f>D8+D25</f>
        <v>123.8</v>
      </c>
    </row>
    <row r="8" ht="26.1" customHeight="true" spans="1:4">
      <c r="A8" s="39" t="s">
        <v>182</v>
      </c>
      <c r="B8" s="40"/>
      <c r="C8" s="40"/>
      <c r="D8" s="41">
        <f>D9+D21</f>
        <v>117.09</v>
      </c>
    </row>
    <row r="9" ht="26.1" customHeight="true" spans="1:4">
      <c r="A9" s="42" t="s">
        <v>183</v>
      </c>
      <c r="B9" s="43"/>
      <c r="C9" s="43"/>
      <c r="D9" s="41">
        <f>SUM(D10:D20)</f>
        <v>115.37</v>
      </c>
    </row>
    <row r="10" ht="21" customHeight="true" spans="1:4">
      <c r="A10" s="52" t="s">
        <v>450</v>
      </c>
      <c r="B10" s="44" t="s">
        <v>185</v>
      </c>
      <c r="C10" s="44" t="s">
        <v>186</v>
      </c>
      <c r="D10" s="45">
        <v>48.79</v>
      </c>
    </row>
    <row r="11" ht="21" customHeight="true" spans="1:4">
      <c r="A11" s="52" t="s">
        <v>450</v>
      </c>
      <c r="B11" s="44" t="s">
        <v>187</v>
      </c>
      <c r="C11" s="44" t="s">
        <v>188</v>
      </c>
      <c r="D11" s="45">
        <v>0.09</v>
      </c>
    </row>
    <row r="12" ht="21" customHeight="true" spans="1:4">
      <c r="A12" s="52" t="s">
        <v>450</v>
      </c>
      <c r="B12" s="44" t="s">
        <v>187</v>
      </c>
      <c r="C12" s="44" t="s">
        <v>189</v>
      </c>
      <c r="D12" s="45">
        <v>2.47</v>
      </c>
    </row>
    <row r="13" ht="21" customHeight="true" spans="1:4">
      <c r="A13" s="52" t="s">
        <v>450</v>
      </c>
      <c r="B13" s="44" t="s">
        <v>190</v>
      </c>
      <c r="C13" s="44" t="s">
        <v>191</v>
      </c>
      <c r="D13" s="45">
        <v>4.07</v>
      </c>
    </row>
    <row r="14" ht="21" customHeight="true" spans="1:4">
      <c r="A14" s="52" t="s">
        <v>450</v>
      </c>
      <c r="B14" s="44" t="s">
        <v>258</v>
      </c>
      <c r="C14" s="44" t="s">
        <v>259</v>
      </c>
      <c r="D14" s="45">
        <v>24.73</v>
      </c>
    </row>
    <row r="15" ht="21" customHeight="true" spans="1:4">
      <c r="A15" s="52" t="s">
        <v>450</v>
      </c>
      <c r="B15" s="44" t="s">
        <v>194</v>
      </c>
      <c r="C15" s="44" t="s">
        <v>195</v>
      </c>
      <c r="D15" s="45">
        <v>12.42</v>
      </c>
    </row>
    <row r="16" ht="21" customHeight="true" spans="1:4">
      <c r="A16" s="52" t="s">
        <v>450</v>
      </c>
      <c r="B16" s="44" t="s">
        <v>196</v>
      </c>
      <c r="C16" s="44" t="s">
        <v>197</v>
      </c>
      <c r="D16" s="45">
        <v>6.6</v>
      </c>
    </row>
    <row r="17" ht="21" customHeight="true" spans="1:4">
      <c r="A17" s="52" t="s">
        <v>450</v>
      </c>
      <c r="B17" s="44" t="s">
        <v>196</v>
      </c>
      <c r="C17" s="44" t="s">
        <v>198</v>
      </c>
      <c r="D17" s="45">
        <v>0.1</v>
      </c>
    </row>
    <row r="18" ht="21" customHeight="true" spans="1:4">
      <c r="A18" s="52" t="s">
        <v>450</v>
      </c>
      <c r="B18" s="44" t="s">
        <v>199</v>
      </c>
      <c r="C18" s="44" t="s">
        <v>200</v>
      </c>
      <c r="D18" s="45">
        <v>0.55</v>
      </c>
    </row>
    <row r="19" ht="21" customHeight="true" spans="1:4">
      <c r="A19" s="52" t="s">
        <v>450</v>
      </c>
      <c r="B19" s="44" t="s">
        <v>201</v>
      </c>
      <c r="C19" s="44" t="s">
        <v>202</v>
      </c>
      <c r="D19" s="45">
        <v>6.21</v>
      </c>
    </row>
    <row r="20" ht="21" customHeight="true" spans="1:4">
      <c r="A20" s="52" t="s">
        <v>450</v>
      </c>
      <c r="B20" s="44" t="s">
        <v>203</v>
      </c>
      <c r="C20" s="44" t="s">
        <v>204</v>
      </c>
      <c r="D20" s="45">
        <v>9.34</v>
      </c>
    </row>
    <row r="21" ht="21" customHeight="true" spans="1:4">
      <c r="A21" s="42" t="s">
        <v>209</v>
      </c>
      <c r="B21" s="43"/>
      <c r="C21" s="43"/>
      <c r="D21" s="41">
        <f>D22+D23+D24</f>
        <v>1.72</v>
      </c>
    </row>
    <row r="22" ht="21" customHeight="true" spans="1:4">
      <c r="A22" s="52" t="s">
        <v>450</v>
      </c>
      <c r="B22" s="44" t="s">
        <v>210</v>
      </c>
      <c r="C22" s="44" t="s">
        <v>211</v>
      </c>
      <c r="D22" s="45">
        <v>0.03</v>
      </c>
    </row>
    <row r="23" ht="21" customHeight="true" spans="1:4">
      <c r="A23" s="52" t="s">
        <v>450</v>
      </c>
      <c r="B23" s="44" t="s">
        <v>210</v>
      </c>
      <c r="C23" s="44" t="s">
        <v>212</v>
      </c>
      <c r="D23" s="45">
        <v>1.18</v>
      </c>
    </row>
    <row r="24" ht="21" customHeight="true" spans="1:4">
      <c r="A24" s="52" t="s">
        <v>450</v>
      </c>
      <c r="B24" s="44" t="s">
        <v>260</v>
      </c>
      <c r="C24" s="44" t="s">
        <v>596</v>
      </c>
      <c r="D24" s="45">
        <v>0.51</v>
      </c>
    </row>
    <row r="25" ht="21" customHeight="true" spans="1:4">
      <c r="A25" s="39" t="s">
        <v>216</v>
      </c>
      <c r="B25" s="40"/>
      <c r="C25" s="40"/>
      <c r="D25" s="41">
        <f>D26</f>
        <v>6.71</v>
      </c>
    </row>
    <row r="26" ht="21" customHeight="true" spans="1:4">
      <c r="A26" s="42" t="s">
        <v>217</v>
      </c>
      <c r="B26" s="43"/>
      <c r="C26" s="43"/>
      <c r="D26" s="41">
        <f>SUM(D27:D31)</f>
        <v>6.71</v>
      </c>
    </row>
    <row r="27" ht="21" customHeight="true" spans="1:4">
      <c r="A27" s="52" t="s">
        <v>450</v>
      </c>
      <c r="B27" s="67" t="s">
        <v>262</v>
      </c>
      <c r="C27" s="67" t="s">
        <v>219</v>
      </c>
      <c r="D27" s="45">
        <v>2.4</v>
      </c>
    </row>
    <row r="28" ht="21" customHeight="true" spans="1:4">
      <c r="A28" s="52" t="s">
        <v>450</v>
      </c>
      <c r="B28" s="67" t="s">
        <v>220</v>
      </c>
      <c r="C28" s="67" t="s">
        <v>290</v>
      </c>
      <c r="D28" s="45">
        <v>0.3</v>
      </c>
    </row>
    <row r="29" ht="21" customHeight="true" spans="1:4">
      <c r="A29" s="52" t="s">
        <v>450</v>
      </c>
      <c r="B29" s="67" t="s">
        <v>263</v>
      </c>
      <c r="C29" s="67" t="s">
        <v>225</v>
      </c>
      <c r="D29" s="45">
        <v>0.89</v>
      </c>
    </row>
    <row r="30" ht="21" customHeight="true" spans="1:4">
      <c r="A30" s="52" t="s">
        <v>450</v>
      </c>
      <c r="B30" s="67" t="s">
        <v>291</v>
      </c>
      <c r="C30" s="67" t="s">
        <v>292</v>
      </c>
      <c r="D30" s="45">
        <v>2.4</v>
      </c>
    </row>
    <row r="31" ht="21" customHeight="true" spans="1:4">
      <c r="A31" s="78" t="s">
        <v>450</v>
      </c>
      <c r="B31" s="68" t="s">
        <v>206</v>
      </c>
      <c r="C31" s="68" t="s">
        <v>321</v>
      </c>
      <c r="D31" s="48">
        <v>0.72</v>
      </c>
    </row>
  </sheetData>
  <mergeCells count="11">
    <mergeCell ref="A1:D1"/>
    <mergeCell ref="A7:C7"/>
    <mergeCell ref="A8:C8"/>
    <mergeCell ref="A9:C9"/>
    <mergeCell ref="A21:C21"/>
    <mergeCell ref="A25:C25"/>
    <mergeCell ref="A26:C26"/>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95" customHeight="true" spans="1:6">
      <c r="A3" s="49" t="s">
        <v>4</v>
      </c>
      <c r="B3" s="50" t="s">
        <v>227</v>
      </c>
      <c r="C3" s="51" t="s">
        <v>228</v>
      </c>
      <c r="D3" s="50" t="s">
        <v>229</v>
      </c>
      <c r="E3" s="50" t="s">
        <v>230</v>
      </c>
      <c r="F3" s="55" t="s">
        <v>231</v>
      </c>
    </row>
    <row r="4" ht="45.95" customHeight="true" spans="1:6">
      <c r="A4" s="52" t="s">
        <v>450</v>
      </c>
      <c r="B4" s="69" t="s">
        <v>1479</v>
      </c>
      <c r="C4" s="8" t="s">
        <v>233</v>
      </c>
      <c r="D4" s="22" t="s">
        <v>453</v>
      </c>
      <c r="E4" s="69" t="s">
        <v>1480</v>
      </c>
      <c r="F4" s="112">
        <v>45.6</v>
      </c>
    </row>
    <row r="5" ht="45.95" customHeight="true" spans="1:6">
      <c r="A5" s="52" t="s">
        <v>450</v>
      </c>
      <c r="B5" s="69" t="s">
        <v>1481</v>
      </c>
      <c r="C5" s="8" t="s">
        <v>233</v>
      </c>
      <c r="D5" s="22" t="s">
        <v>453</v>
      </c>
      <c r="E5" s="69" t="s">
        <v>1482</v>
      </c>
      <c r="F5" s="112">
        <v>90</v>
      </c>
    </row>
    <row r="6" ht="45.95" customHeight="true" spans="1:6">
      <c r="A6" s="52" t="s">
        <v>450</v>
      </c>
      <c r="B6" s="69" t="s">
        <v>1483</v>
      </c>
      <c r="C6" s="8" t="s">
        <v>233</v>
      </c>
      <c r="D6" s="22" t="s">
        <v>1484</v>
      </c>
      <c r="E6" s="69" t="s">
        <v>1485</v>
      </c>
      <c r="F6" s="112">
        <v>193</v>
      </c>
    </row>
    <row r="7" ht="45.95" customHeight="true" spans="1:6">
      <c r="A7" s="52" t="s">
        <v>450</v>
      </c>
      <c r="B7" s="69" t="s">
        <v>1486</v>
      </c>
      <c r="C7" s="8" t="s">
        <v>233</v>
      </c>
      <c r="D7" s="22" t="s">
        <v>1487</v>
      </c>
      <c r="E7" s="69" t="s">
        <v>1488</v>
      </c>
      <c r="F7" s="112">
        <v>12</v>
      </c>
    </row>
    <row r="8" ht="45.95" customHeight="true" spans="1:6">
      <c r="A8" s="52" t="s">
        <v>450</v>
      </c>
      <c r="B8" s="69" t="s">
        <v>1489</v>
      </c>
      <c r="C8" s="8" t="s">
        <v>233</v>
      </c>
      <c r="D8" s="22" t="s">
        <v>1487</v>
      </c>
      <c r="E8" s="69" t="s">
        <v>1490</v>
      </c>
      <c r="F8" s="112">
        <v>130</v>
      </c>
    </row>
    <row r="9" ht="45.95" customHeight="true" spans="1:6">
      <c r="A9" s="52" t="s">
        <v>450</v>
      </c>
      <c r="B9" s="69" t="s">
        <v>491</v>
      </c>
      <c r="C9" s="8" t="s">
        <v>233</v>
      </c>
      <c r="D9" s="22" t="s">
        <v>1491</v>
      </c>
      <c r="E9" s="69" t="s">
        <v>1492</v>
      </c>
      <c r="F9" s="112">
        <v>109</v>
      </c>
    </row>
    <row r="10" ht="45.95" customHeight="true" spans="1:6">
      <c r="A10" s="52" t="s">
        <v>450</v>
      </c>
      <c r="B10" s="137" t="s">
        <v>1493</v>
      </c>
      <c r="C10" s="8" t="s">
        <v>233</v>
      </c>
      <c r="D10" s="22" t="s">
        <v>1487</v>
      </c>
      <c r="E10" s="126" t="s">
        <v>1494</v>
      </c>
      <c r="F10" s="112">
        <v>180</v>
      </c>
    </row>
    <row r="11" ht="45.95" customHeight="true" spans="1:6">
      <c r="A11" s="52" t="s">
        <v>450</v>
      </c>
      <c r="B11" s="69" t="s">
        <v>1495</v>
      </c>
      <c r="C11" s="8" t="s">
        <v>233</v>
      </c>
      <c r="D11" s="22" t="s">
        <v>1487</v>
      </c>
      <c r="E11" s="137" t="s">
        <v>1496</v>
      </c>
      <c r="F11" s="112">
        <v>137.5</v>
      </c>
    </row>
    <row r="12" ht="45.95" customHeight="true" spans="1:7">
      <c r="A12" s="52" t="s">
        <v>450</v>
      </c>
      <c r="B12" s="196" t="s">
        <v>1497</v>
      </c>
      <c r="C12" s="8" t="s">
        <v>233</v>
      </c>
      <c r="D12" s="20" t="s">
        <v>1498</v>
      </c>
      <c r="E12" s="22" t="s">
        <v>1499</v>
      </c>
      <c r="F12" s="74">
        <v>1</v>
      </c>
      <c r="G12" s="142"/>
    </row>
    <row r="13" ht="45.95" customHeight="true" spans="1:6">
      <c r="A13" s="71" t="s">
        <v>1500</v>
      </c>
      <c r="B13" s="72"/>
      <c r="C13" s="72"/>
      <c r="D13" s="72"/>
      <c r="E13" s="75"/>
      <c r="F13" s="76">
        <f>SUM(F4:F12)</f>
        <v>898.1</v>
      </c>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I19" sqref="I19"/>
    </sheetView>
  </sheetViews>
  <sheetFormatPr defaultColWidth="9" defaultRowHeight="13.5" outlineLevelCol="3"/>
  <cols>
    <col min="1" max="1" width="41.75" style="220" customWidth="true"/>
    <col min="2" max="3" width="67.5" style="220" customWidth="true"/>
    <col min="4" max="4" width="41.75" style="220" customWidth="true"/>
    <col min="5" max="16384" width="9" style="220"/>
  </cols>
  <sheetData>
    <row r="1" ht="41.1" customHeight="true" spans="1:4">
      <c r="A1" s="14" t="s">
        <v>256</v>
      </c>
      <c r="B1" s="14"/>
      <c r="C1" s="14"/>
      <c r="D1" s="14"/>
    </row>
    <row r="2" ht="20.1" customHeight="true" spans="1:4">
      <c r="A2" s="226"/>
      <c r="B2" s="226"/>
      <c r="C2" s="226"/>
      <c r="D2" s="188"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2.1" customHeight="true" spans="1:4">
      <c r="A7" s="36" t="s">
        <v>181</v>
      </c>
      <c r="B7" s="37"/>
      <c r="C7" s="37"/>
      <c r="D7" s="38">
        <f>D8+D28</f>
        <v>22.948</v>
      </c>
    </row>
    <row r="8" ht="23.1" customHeight="true" spans="1:4">
      <c r="A8" s="39" t="s">
        <v>182</v>
      </c>
      <c r="B8" s="40"/>
      <c r="C8" s="40"/>
      <c r="D8" s="41">
        <f>D9+D23+D25</f>
        <v>22.398</v>
      </c>
    </row>
    <row r="9" ht="23.1" customHeight="true" spans="1:4">
      <c r="A9" s="42" t="s">
        <v>183</v>
      </c>
      <c r="B9" s="43"/>
      <c r="C9" s="43"/>
      <c r="D9" s="41">
        <f>SUM(D10:D22)</f>
        <v>19.588</v>
      </c>
    </row>
    <row r="10" ht="23.1" customHeight="true" spans="1:4">
      <c r="A10" s="19" t="s">
        <v>1501</v>
      </c>
      <c r="B10" s="44" t="s">
        <v>185</v>
      </c>
      <c r="C10" s="44" t="s">
        <v>186</v>
      </c>
      <c r="D10" s="45">
        <v>7.59</v>
      </c>
    </row>
    <row r="11" ht="23.1" customHeight="true" spans="1:4">
      <c r="A11" s="19" t="s">
        <v>1501</v>
      </c>
      <c r="B11" s="44" t="s">
        <v>187</v>
      </c>
      <c r="C11" s="44" t="s">
        <v>188</v>
      </c>
      <c r="D11" s="45">
        <v>3.87</v>
      </c>
    </row>
    <row r="12" ht="23.1" customHeight="true" spans="1:4">
      <c r="A12" s="19" t="s">
        <v>1501</v>
      </c>
      <c r="B12" s="44" t="s">
        <v>187</v>
      </c>
      <c r="C12" s="44" t="s">
        <v>189</v>
      </c>
      <c r="D12" s="45">
        <v>0.448</v>
      </c>
    </row>
    <row r="13" ht="23.1" customHeight="true" spans="1:4">
      <c r="A13" s="19" t="s">
        <v>1501</v>
      </c>
      <c r="B13" s="44" t="s">
        <v>190</v>
      </c>
      <c r="C13" s="44" t="s">
        <v>191</v>
      </c>
      <c r="D13" s="45">
        <v>0.64</v>
      </c>
    </row>
    <row r="14" ht="23.1" customHeight="true" spans="1:4">
      <c r="A14" s="19" t="s">
        <v>1501</v>
      </c>
      <c r="B14" s="44" t="s">
        <v>258</v>
      </c>
      <c r="C14" s="44" t="s">
        <v>259</v>
      </c>
      <c r="D14" s="45">
        <v>0</v>
      </c>
    </row>
    <row r="15" ht="23.1" customHeight="true" spans="1:4">
      <c r="A15" s="19" t="s">
        <v>1501</v>
      </c>
      <c r="B15" s="44" t="s">
        <v>190</v>
      </c>
      <c r="C15" s="44" t="s">
        <v>192</v>
      </c>
      <c r="D15" s="45">
        <v>0.66</v>
      </c>
    </row>
    <row r="16" ht="23.1" customHeight="true" spans="1:4">
      <c r="A16" s="19" t="s">
        <v>1501</v>
      </c>
      <c r="B16" s="44" t="s">
        <v>190</v>
      </c>
      <c r="C16" s="44" t="s">
        <v>193</v>
      </c>
      <c r="D16" s="45">
        <v>0.35</v>
      </c>
    </row>
    <row r="17" ht="23.1" customHeight="true" spans="1:4">
      <c r="A17" s="19" t="s">
        <v>1501</v>
      </c>
      <c r="B17" s="44" t="s">
        <v>194</v>
      </c>
      <c r="C17" s="44" t="s">
        <v>195</v>
      </c>
      <c r="D17" s="45">
        <v>2.04</v>
      </c>
    </row>
    <row r="18" ht="23.1" customHeight="true" spans="1:4">
      <c r="A18" s="19" t="s">
        <v>1501</v>
      </c>
      <c r="B18" s="44" t="s">
        <v>196</v>
      </c>
      <c r="C18" s="44" t="s">
        <v>197</v>
      </c>
      <c r="D18" s="45">
        <v>1.09</v>
      </c>
    </row>
    <row r="19" ht="23.1" customHeight="true" spans="1:4">
      <c r="A19" s="19" t="s">
        <v>1501</v>
      </c>
      <c r="B19" s="44" t="s">
        <v>196</v>
      </c>
      <c r="C19" s="44" t="s">
        <v>198</v>
      </c>
      <c r="D19" s="45">
        <v>0.04</v>
      </c>
    </row>
    <row r="20" ht="23.1" customHeight="true" spans="1:4">
      <c r="A20" s="19" t="s">
        <v>1501</v>
      </c>
      <c r="B20" s="44" t="s">
        <v>199</v>
      </c>
      <c r="C20" s="44" t="s">
        <v>200</v>
      </c>
      <c r="D20" s="45">
        <v>0.09</v>
      </c>
    </row>
    <row r="21" ht="23.1" customHeight="true" spans="1:4">
      <c r="A21" s="19" t="s">
        <v>1501</v>
      </c>
      <c r="B21" s="44" t="s">
        <v>201</v>
      </c>
      <c r="C21" s="44" t="s">
        <v>202</v>
      </c>
      <c r="D21" s="45">
        <v>1.02</v>
      </c>
    </row>
    <row r="22" ht="23.1" customHeight="true" spans="1:4">
      <c r="A22" s="19" t="s">
        <v>1501</v>
      </c>
      <c r="B22" s="44" t="s">
        <v>206</v>
      </c>
      <c r="C22" s="44" t="s">
        <v>204</v>
      </c>
      <c r="D22" s="45">
        <v>1.75</v>
      </c>
    </row>
    <row r="23" ht="23.1" customHeight="true" spans="1:4">
      <c r="A23" s="42" t="s">
        <v>205</v>
      </c>
      <c r="B23" s="43"/>
      <c r="C23" s="43"/>
      <c r="D23" s="41">
        <f>D24</f>
        <v>1.5</v>
      </c>
    </row>
    <row r="24" ht="23.1" customHeight="true" spans="1:4">
      <c r="A24" s="19" t="s">
        <v>1501</v>
      </c>
      <c r="B24" s="44" t="s">
        <v>206</v>
      </c>
      <c r="C24" s="44" t="s">
        <v>207</v>
      </c>
      <c r="D24" s="45">
        <v>1.5</v>
      </c>
    </row>
    <row r="25" ht="23.1" customHeight="true" spans="1:4">
      <c r="A25" s="42" t="s">
        <v>209</v>
      </c>
      <c r="B25" s="43"/>
      <c r="C25" s="43"/>
      <c r="D25" s="41">
        <f>D26+D27</f>
        <v>1.31</v>
      </c>
    </row>
    <row r="26" ht="23.1" customHeight="true" spans="1:4">
      <c r="A26" s="19" t="s">
        <v>1501</v>
      </c>
      <c r="B26" s="44" t="s">
        <v>210</v>
      </c>
      <c r="C26" s="44" t="s">
        <v>212</v>
      </c>
      <c r="D26" s="45">
        <v>0.95</v>
      </c>
    </row>
    <row r="27" ht="23.1" customHeight="true" spans="1:4">
      <c r="A27" s="19" t="s">
        <v>1501</v>
      </c>
      <c r="B27" s="44" t="s">
        <v>306</v>
      </c>
      <c r="C27" s="44" t="s">
        <v>215</v>
      </c>
      <c r="D27" s="45">
        <v>0.36</v>
      </c>
    </row>
    <row r="28" ht="23.1" customHeight="true" spans="1:4">
      <c r="A28" s="39" t="s">
        <v>216</v>
      </c>
      <c r="B28" s="40"/>
      <c r="C28" s="40"/>
      <c r="D28" s="41">
        <f>D29+D33</f>
        <v>0.55</v>
      </c>
    </row>
    <row r="29" ht="23.1" customHeight="true" spans="1:4">
      <c r="A29" s="42" t="s">
        <v>217</v>
      </c>
      <c r="B29" s="43"/>
      <c r="C29" s="43"/>
      <c r="D29" s="41">
        <f>SUM(D30:D32)</f>
        <v>0.45</v>
      </c>
    </row>
    <row r="30" ht="23.1" customHeight="true" spans="1:4">
      <c r="A30" s="19" t="s">
        <v>1501</v>
      </c>
      <c r="B30" s="67" t="s">
        <v>262</v>
      </c>
      <c r="C30" s="67" t="s">
        <v>219</v>
      </c>
      <c r="D30" s="45">
        <v>0.2</v>
      </c>
    </row>
    <row r="31" ht="23.1" customHeight="true" spans="1:4">
      <c r="A31" s="19" t="s">
        <v>1501</v>
      </c>
      <c r="B31" s="67" t="s">
        <v>220</v>
      </c>
      <c r="C31" s="67" t="s">
        <v>290</v>
      </c>
      <c r="D31" s="45">
        <v>0.1</v>
      </c>
    </row>
    <row r="32" ht="23.1" customHeight="true" spans="1:4">
      <c r="A32" s="19" t="s">
        <v>1501</v>
      </c>
      <c r="B32" s="67" t="s">
        <v>263</v>
      </c>
      <c r="C32" s="67" t="s">
        <v>225</v>
      </c>
      <c r="D32" s="45">
        <v>0.15</v>
      </c>
    </row>
    <row r="33" ht="23.1" customHeight="true" spans="1:4">
      <c r="A33" s="207" t="s">
        <v>821</v>
      </c>
      <c r="B33" s="208"/>
      <c r="C33" s="209"/>
      <c r="D33" s="41">
        <f>D34</f>
        <v>0.1</v>
      </c>
    </row>
    <row r="34" ht="23.1" customHeight="true" spans="1:4">
      <c r="A34" s="46" t="s">
        <v>1501</v>
      </c>
      <c r="B34" s="68" t="s">
        <v>222</v>
      </c>
      <c r="C34" s="47" t="s">
        <v>1502</v>
      </c>
      <c r="D34" s="48">
        <v>0.1</v>
      </c>
    </row>
    <row r="35" spans="1:4">
      <c r="A35" s="90"/>
      <c r="B35" s="90"/>
      <c r="C35" s="90"/>
      <c r="D35" s="90"/>
    </row>
    <row r="36" spans="1:4">
      <c r="A36" s="90"/>
      <c r="B36" s="90"/>
      <c r="C36" s="90"/>
      <c r="D36" s="90"/>
    </row>
  </sheetData>
  <mergeCells count="13">
    <mergeCell ref="A1:D1"/>
    <mergeCell ref="A7:C7"/>
    <mergeCell ref="A8:C8"/>
    <mergeCell ref="A9:C9"/>
    <mergeCell ref="A23:C23"/>
    <mergeCell ref="A25:C25"/>
    <mergeCell ref="A28:C28"/>
    <mergeCell ref="A29:C29"/>
    <mergeCell ref="A33:C3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8"/>
  <sheetViews>
    <sheetView workbookViewId="0">
      <selection activeCell="I19" sqref="I19"/>
    </sheetView>
  </sheetViews>
  <sheetFormatPr defaultColWidth="9" defaultRowHeight="13.5" outlineLevelCol="5"/>
  <cols>
    <col min="1" max="2" width="26.25" style="220" customWidth="true"/>
    <col min="3" max="3" width="22.25" style="220" customWidth="true"/>
    <col min="4" max="4" width="45.5" style="220" customWidth="true"/>
    <col min="5" max="5" width="55" style="220" customWidth="true"/>
    <col min="6" max="6" width="45.5" style="220" customWidth="true"/>
    <col min="7" max="16384" width="9" style="220"/>
  </cols>
  <sheetData>
    <row r="1" ht="48" customHeight="true" spans="1:6">
      <c r="A1" s="221" t="s">
        <v>264</v>
      </c>
      <c r="B1" s="221"/>
      <c r="C1" s="221"/>
      <c r="D1" s="221"/>
      <c r="E1" s="221"/>
      <c r="F1" s="221"/>
    </row>
    <row r="2" ht="48" customHeight="true" spans="1:6">
      <c r="A2" s="222"/>
      <c r="B2" s="222"/>
      <c r="C2" s="222"/>
      <c r="D2" s="222"/>
      <c r="E2" s="222"/>
      <c r="F2" s="224" t="s">
        <v>1</v>
      </c>
    </row>
    <row r="3" ht="65.1" customHeight="true" spans="1:6">
      <c r="A3" s="94" t="s">
        <v>4</v>
      </c>
      <c r="B3" s="95" t="s">
        <v>227</v>
      </c>
      <c r="C3" s="96" t="s">
        <v>228</v>
      </c>
      <c r="D3" s="95" t="s">
        <v>229</v>
      </c>
      <c r="E3" s="95" t="s">
        <v>230</v>
      </c>
      <c r="F3" s="101" t="s">
        <v>231</v>
      </c>
    </row>
    <row r="4" ht="48" customHeight="true" spans="1:6">
      <c r="A4" s="52" t="s">
        <v>1503</v>
      </c>
      <c r="B4" s="8" t="s">
        <v>378</v>
      </c>
      <c r="C4" s="8" t="s">
        <v>233</v>
      </c>
      <c r="D4" s="8" t="s">
        <v>1504</v>
      </c>
      <c r="E4" s="8" t="s">
        <v>694</v>
      </c>
      <c r="F4" s="176">
        <v>1</v>
      </c>
    </row>
    <row r="5" ht="48" customHeight="true" spans="1:6">
      <c r="A5" s="52" t="s">
        <v>1503</v>
      </c>
      <c r="B5" s="8" t="s">
        <v>1505</v>
      </c>
      <c r="C5" s="8" t="s">
        <v>233</v>
      </c>
      <c r="D5" s="8" t="s">
        <v>1506</v>
      </c>
      <c r="E5" s="165" t="s">
        <v>1507</v>
      </c>
      <c r="F5" s="176">
        <v>2</v>
      </c>
    </row>
    <row r="6" ht="48" customHeight="true" spans="1:6">
      <c r="A6" s="52" t="s">
        <v>1503</v>
      </c>
      <c r="B6" s="8" t="s">
        <v>1508</v>
      </c>
      <c r="C6" s="8" t="s">
        <v>233</v>
      </c>
      <c r="D6" s="8" t="s">
        <v>1506</v>
      </c>
      <c r="E6" s="8" t="s">
        <v>1509</v>
      </c>
      <c r="F6" s="176">
        <v>3</v>
      </c>
    </row>
    <row r="7" ht="48" customHeight="true" spans="1:6">
      <c r="A7" s="52" t="s">
        <v>1503</v>
      </c>
      <c r="B7" s="8" t="s">
        <v>1510</v>
      </c>
      <c r="C7" s="8" t="s">
        <v>233</v>
      </c>
      <c r="D7" s="8" t="s">
        <v>1506</v>
      </c>
      <c r="E7" s="8" t="s">
        <v>1511</v>
      </c>
      <c r="F7" s="176">
        <v>88</v>
      </c>
    </row>
    <row r="8" ht="48" customHeight="true" spans="1:6">
      <c r="A8" s="53" t="s">
        <v>175</v>
      </c>
      <c r="B8" s="54"/>
      <c r="C8" s="54"/>
      <c r="D8" s="54"/>
      <c r="E8" s="57"/>
      <c r="F8" s="225">
        <f>SUM(F4:F7)</f>
        <v>94</v>
      </c>
    </row>
    <row r="9" ht="20.25" spans="1:4">
      <c r="A9" s="223"/>
      <c r="B9" s="223"/>
      <c r="C9" s="223"/>
      <c r="D9" s="223"/>
    </row>
    <row r="10" ht="20.25" spans="1:4">
      <c r="A10" s="223"/>
      <c r="B10" s="223"/>
      <c r="C10" s="223"/>
      <c r="D10" s="223"/>
    </row>
    <row r="11" ht="20.25" spans="1:4">
      <c r="A11" s="223"/>
      <c r="B11" s="223"/>
      <c r="C11" s="223"/>
      <c r="D11" s="223"/>
    </row>
    <row r="12" ht="20.25" spans="1:4">
      <c r="A12" s="223"/>
      <c r="B12" s="223"/>
      <c r="C12" s="223"/>
      <c r="D12" s="223"/>
    </row>
    <row r="13" ht="20.25" spans="1:4">
      <c r="A13" s="223"/>
      <c r="B13" s="223"/>
      <c r="C13" s="223"/>
      <c r="D13" s="223"/>
    </row>
    <row r="14" ht="20.25" spans="1:4">
      <c r="A14" s="223"/>
      <c r="B14" s="223"/>
      <c r="C14" s="223"/>
      <c r="D14" s="223"/>
    </row>
    <row r="15" ht="20.25" spans="1:4">
      <c r="A15" s="223"/>
      <c r="B15" s="223"/>
      <c r="C15" s="223"/>
      <c r="D15" s="223"/>
    </row>
    <row r="16" ht="20.25" spans="1:4">
      <c r="A16" s="223"/>
      <c r="B16" s="223"/>
      <c r="C16" s="223"/>
      <c r="D16" s="223"/>
    </row>
    <row r="17" ht="20.25" spans="1:4">
      <c r="A17" s="223"/>
      <c r="B17" s="223"/>
      <c r="C17" s="223"/>
      <c r="D17" s="223"/>
    </row>
    <row r="18" ht="20.25" spans="1:4">
      <c r="A18" s="223"/>
      <c r="B18" s="223"/>
      <c r="C18" s="223"/>
      <c r="D18" s="223"/>
    </row>
    <row r="19" ht="20.25" spans="1:4">
      <c r="A19" s="223"/>
      <c r="B19" s="223"/>
      <c r="C19" s="223"/>
      <c r="D19" s="223"/>
    </row>
    <row r="20" ht="20.25" spans="1:4">
      <c r="A20" s="223"/>
      <c r="B20" s="223"/>
      <c r="C20" s="223"/>
      <c r="D20" s="223"/>
    </row>
    <row r="21" ht="20.25" spans="1:4">
      <c r="A21" s="223"/>
      <c r="B21" s="223"/>
      <c r="C21" s="223"/>
      <c r="D21" s="223"/>
    </row>
    <row r="22" ht="20.25" spans="1:4">
      <c r="A22" s="223"/>
      <c r="B22" s="223"/>
      <c r="C22" s="223"/>
      <c r="D22" s="223"/>
    </row>
    <row r="23" ht="20.25" spans="1:4">
      <c r="A23" s="223"/>
      <c r="B23" s="223"/>
      <c r="C23" s="223"/>
      <c r="D23" s="223"/>
    </row>
    <row r="24" ht="20.25" spans="1:4">
      <c r="A24" s="223"/>
      <c r="B24" s="223"/>
      <c r="C24" s="223"/>
      <c r="D24" s="223"/>
    </row>
    <row r="25" ht="20.25" spans="1:4">
      <c r="A25" s="223"/>
      <c r="B25" s="223"/>
      <c r="C25" s="223"/>
      <c r="D25" s="223"/>
    </row>
    <row r="26" ht="20.25" spans="1:4">
      <c r="A26" s="223"/>
      <c r="B26" s="223"/>
      <c r="C26" s="223"/>
      <c r="D26" s="223"/>
    </row>
    <row r="27" ht="20.25" spans="1:4">
      <c r="A27" s="223"/>
      <c r="B27" s="223"/>
      <c r="C27" s="223"/>
      <c r="D27" s="223"/>
    </row>
    <row r="28" ht="20.25" spans="1:4">
      <c r="A28" s="223"/>
      <c r="B28" s="223"/>
      <c r="C28" s="223"/>
      <c r="D28" s="223"/>
    </row>
  </sheetData>
  <mergeCells count="2">
    <mergeCell ref="A1:F1"/>
    <mergeCell ref="A8:E8"/>
  </mergeCells>
  <printOptions horizontalCentered="true" verticalCentered="true"/>
  <pageMargins left="0.751388888888889" right="0.751388888888889" top="0.156944444444444" bottom="2.32222222222222" header="0.0784722222222222" footer="0.5"/>
  <pageSetup paperSize="9" scale="57" fitToHeight="0" orientation="landscape"/>
  <headerFooter>
    <oddFooter>&amp;C第 &amp;P 页</oddFooter>
  </headerFooter>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7"/>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D8+D23</f>
        <v>133.14</v>
      </c>
    </row>
    <row r="8" ht="26.1" customHeight="true" spans="1:4">
      <c r="A8" s="39" t="s">
        <v>182</v>
      </c>
      <c r="B8" s="40"/>
      <c r="C8" s="40"/>
      <c r="D8" s="41">
        <f>D9+D21</f>
        <v>128.52</v>
      </c>
    </row>
    <row r="9" ht="26.1" customHeight="true" spans="1:4">
      <c r="A9" s="42" t="s">
        <v>183</v>
      </c>
      <c r="B9" s="43"/>
      <c r="C9" s="43"/>
      <c r="D9" s="41">
        <f>SUM(D10:D20)</f>
        <v>128.16</v>
      </c>
    </row>
    <row r="10" ht="30" customHeight="true" spans="1:4">
      <c r="A10" s="19" t="s">
        <v>1512</v>
      </c>
      <c r="B10" s="44" t="s">
        <v>185</v>
      </c>
      <c r="C10" s="44" t="s">
        <v>186</v>
      </c>
      <c r="D10" s="45">
        <v>54.35</v>
      </c>
    </row>
    <row r="11" ht="30" customHeight="true" spans="1:4">
      <c r="A11" s="19" t="s">
        <v>1512</v>
      </c>
      <c r="B11" s="44" t="s">
        <v>187</v>
      </c>
      <c r="C11" s="44" t="s">
        <v>188</v>
      </c>
      <c r="D11" s="45">
        <v>0.03</v>
      </c>
    </row>
    <row r="12" ht="30" customHeight="true" spans="1:4">
      <c r="A12" s="19" t="s">
        <v>1512</v>
      </c>
      <c r="B12" s="44" t="s">
        <v>187</v>
      </c>
      <c r="C12" s="44" t="s">
        <v>189</v>
      </c>
      <c r="D12" s="45">
        <v>2.93</v>
      </c>
    </row>
    <row r="13" ht="30" customHeight="true" spans="1:4">
      <c r="A13" s="19" t="s">
        <v>1512</v>
      </c>
      <c r="B13" s="44" t="s">
        <v>190</v>
      </c>
      <c r="C13" s="44" t="s">
        <v>191</v>
      </c>
      <c r="D13" s="45">
        <v>4.53</v>
      </c>
    </row>
    <row r="14" ht="30" customHeight="true" spans="1:4">
      <c r="A14" s="19" t="s">
        <v>1512</v>
      </c>
      <c r="B14" s="44" t="s">
        <v>258</v>
      </c>
      <c r="C14" s="44" t="s">
        <v>259</v>
      </c>
      <c r="D14" s="45">
        <v>27.27</v>
      </c>
    </row>
    <row r="15" ht="30" customHeight="true" spans="1:4">
      <c r="A15" s="19" t="s">
        <v>1512</v>
      </c>
      <c r="B15" s="44" t="s">
        <v>194</v>
      </c>
      <c r="C15" s="44" t="s">
        <v>195</v>
      </c>
      <c r="D15" s="45">
        <v>13.79</v>
      </c>
    </row>
    <row r="16" ht="30" customHeight="true" spans="1:4">
      <c r="A16" s="19" t="s">
        <v>1512</v>
      </c>
      <c r="B16" s="44" t="s">
        <v>196</v>
      </c>
      <c r="C16" s="44" t="s">
        <v>197</v>
      </c>
      <c r="D16" s="45">
        <v>7.33</v>
      </c>
    </row>
    <row r="17" ht="30" customHeight="true" spans="1:4">
      <c r="A17" s="19" t="s">
        <v>1512</v>
      </c>
      <c r="B17" s="44" t="s">
        <v>196</v>
      </c>
      <c r="C17" s="44" t="s">
        <v>198</v>
      </c>
      <c r="D17" s="45">
        <v>0.08</v>
      </c>
    </row>
    <row r="18" ht="30" customHeight="true" spans="1:4">
      <c r="A18" s="19" t="s">
        <v>1512</v>
      </c>
      <c r="B18" s="44" t="s">
        <v>199</v>
      </c>
      <c r="C18" s="44" t="s">
        <v>200</v>
      </c>
      <c r="D18" s="45">
        <v>0.61</v>
      </c>
    </row>
    <row r="19" ht="30" customHeight="true" spans="1:4">
      <c r="A19" s="19" t="s">
        <v>1512</v>
      </c>
      <c r="B19" s="44" t="s">
        <v>201</v>
      </c>
      <c r="C19" s="44" t="s">
        <v>202</v>
      </c>
      <c r="D19" s="45">
        <v>6.9</v>
      </c>
    </row>
    <row r="20" ht="30" customHeight="true" spans="1:4">
      <c r="A20" s="19" t="s">
        <v>1512</v>
      </c>
      <c r="B20" s="44" t="s">
        <v>203</v>
      </c>
      <c r="C20" s="44" t="s">
        <v>204</v>
      </c>
      <c r="D20" s="45">
        <v>10.34</v>
      </c>
    </row>
    <row r="21" ht="30" customHeight="true" spans="1:4">
      <c r="A21" s="42" t="s">
        <v>209</v>
      </c>
      <c r="B21" s="43"/>
      <c r="C21" s="43"/>
      <c r="D21" s="41">
        <f>D22</f>
        <v>0.36</v>
      </c>
    </row>
    <row r="22" ht="30" customHeight="true" spans="1:4">
      <c r="A22" s="19" t="s">
        <v>1512</v>
      </c>
      <c r="B22" s="44" t="s">
        <v>306</v>
      </c>
      <c r="C22" s="44" t="s">
        <v>215</v>
      </c>
      <c r="D22" s="45">
        <v>0.36</v>
      </c>
    </row>
    <row r="23" ht="30" customHeight="true" spans="1:4">
      <c r="A23" s="39" t="s">
        <v>216</v>
      </c>
      <c r="B23" s="40"/>
      <c r="C23" s="40"/>
      <c r="D23" s="41">
        <f>D24</f>
        <v>4.62</v>
      </c>
    </row>
    <row r="24" ht="30" customHeight="true" spans="1:4">
      <c r="A24" s="42" t="s">
        <v>217</v>
      </c>
      <c r="B24" s="43"/>
      <c r="C24" s="43"/>
      <c r="D24" s="41">
        <f>SUM(D25:D27)</f>
        <v>4.62</v>
      </c>
    </row>
    <row r="25" ht="30" customHeight="true" spans="1:4">
      <c r="A25" s="19" t="s">
        <v>1512</v>
      </c>
      <c r="B25" s="67" t="s">
        <v>262</v>
      </c>
      <c r="C25" s="67" t="s">
        <v>219</v>
      </c>
      <c r="D25" s="45">
        <v>2.8</v>
      </c>
    </row>
    <row r="26" ht="30" customHeight="true" spans="1:4">
      <c r="A26" s="19" t="s">
        <v>1512</v>
      </c>
      <c r="B26" s="67" t="s">
        <v>457</v>
      </c>
      <c r="C26" s="67" t="s">
        <v>225</v>
      </c>
      <c r="D26" s="45">
        <v>0.98</v>
      </c>
    </row>
    <row r="27" ht="30" customHeight="true" spans="1:4">
      <c r="A27" s="46" t="s">
        <v>1512</v>
      </c>
      <c r="B27" s="68" t="s">
        <v>206</v>
      </c>
      <c r="C27" s="68" t="s">
        <v>321</v>
      </c>
      <c r="D27" s="48">
        <v>0.84</v>
      </c>
    </row>
  </sheetData>
  <mergeCells count="11">
    <mergeCell ref="A1:D1"/>
    <mergeCell ref="A7:C7"/>
    <mergeCell ref="A8:C8"/>
    <mergeCell ref="A9:C9"/>
    <mergeCell ref="A21:C21"/>
    <mergeCell ref="A23:C23"/>
    <mergeCell ref="A24:C24"/>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8"/>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95" customHeight="true" spans="1:6">
      <c r="A3" s="17" t="s">
        <v>4</v>
      </c>
      <c r="B3" s="17" t="s">
        <v>227</v>
      </c>
      <c r="C3" s="18" t="s">
        <v>228</v>
      </c>
      <c r="D3" s="17" t="s">
        <v>229</v>
      </c>
      <c r="E3" s="17" t="s">
        <v>230</v>
      </c>
      <c r="F3" s="17" t="s">
        <v>231</v>
      </c>
    </row>
    <row r="4" ht="59.1" customHeight="true" spans="1:6">
      <c r="A4" s="19" t="s">
        <v>1512</v>
      </c>
      <c r="B4" s="20" t="s">
        <v>414</v>
      </c>
      <c r="C4" s="8" t="s">
        <v>233</v>
      </c>
      <c r="D4" s="8"/>
      <c r="E4" s="20"/>
      <c r="F4" s="217">
        <v>1</v>
      </c>
    </row>
    <row r="5" ht="59.1" customHeight="true" spans="1:6">
      <c r="A5" s="21"/>
      <c r="B5" s="21"/>
      <c r="C5" s="21"/>
      <c r="D5" s="8"/>
      <c r="E5" s="22"/>
      <c r="F5" s="25"/>
    </row>
    <row r="6" ht="59.1" customHeight="true" spans="1:6">
      <c r="A6" s="215" t="s">
        <v>175</v>
      </c>
      <c r="B6" s="216"/>
      <c r="C6" s="216"/>
      <c r="D6" s="216"/>
      <c r="E6" s="218"/>
      <c r="F6" s="219">
        <f>F4</f>
        <v>1</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sheetData>
  <mergeCells count="2">
    <mergeCell ref="A1:F1"/>
    <mergeCell ref="A6:E6"/>
  </mergeCells>
  <printOptions horizontalCentered="true" verticalCentered="true"/>
  <pageMargins left="0.751388888888889" right="0.751388888888889" top="0.747916666666667" bottom="2.51944444444444" header="0.393055555555556" footer="0.5"/>
  <pageSetup paperSize="9" scale="57" fitToHeight="0" orientation="landscape"/>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5"/>
  <sheetViews>
    <sheetView workbookViewId="0">
      <selection activeCell="I19" sqref="I19"/>
    </sheetView>
  </sheetViews>
  <sheetFormatPr defaultColWidth="9" defaultRowHeight="13.5" outlineLevelCol="6"/>
  <cols>
    <col min="1" max="2" width="26.25" customWidth="true"/>
    <col min="3" max="3" width="22.25" style="110" customWidth="true"/>
    <col min="4" max="4" width="45.5" customWidth="true"/>
    <col min="5" max="5" width="55" customWidth="true"/>
    <col min="6" max="6" width="45.5" customWidth="true"/>
  </cols>
  <sheetData>
    <row r="1" ht="50.1" customHeight="true" spans="1:6">
      <c r="A1" s="13" t="s">
        <v>264</v>
      </c>
      <c r="B1" s="14"/>
      <c r="C1" s="14"/>
      <c r="D1" s="14"/>
      <c r="E1" s="14"/>
      <c r="F1" s="13"/>
    </row>
    <row r="2" ht="27" customHeight="true" spans="1:6">
      <c r="A2" s="15"/>
      <c r="B2" s="16"/>
      <c r="C2" s="16"/>
      <c r="D2" s="16"/>
      <c r="E2" s="16"/>
      <c r="F2" s="24" t="s">
        <v>1</v>
      </c>
    </row>
    <row r="3" ht="63" customHeight="true" spans="1:6">
      <c r="A3" s="49" t="s">
        <v>4</v>
      </c>
      <c r="B3" s="50" t="s">
        <v>227</v>
      </c>
      <c r="C3" s="51" t="s">
        <v>228</v>
      </c>
      <c r="D3" s="50" t="s">
        <v>229</v>
      </c>
      <c r="E3" s="50" t="s">
        <v>230</v>
      </c>
      <c r="F3" s="55" t="s">
        <v>231</v>
      </c>
    </row>
    <row r="4" ht="36" customHeight="true" spans="1:6">
      <c r="A4" s="558" t="s">
        <v>320</v>
      </c>
      <c r="B4" s="322" t="s">
        <v>322</v>
      </c>
      <c r="C4" s="138" t="s">
        <v>233</v>
      </c>
      <c r="D4" s="323" t="s">
        <v>323</v>
      </c>
      <c r="E4" s="322" t="s">
        <v>324</v>
      </c>
      <c r="F4" s="563">
        <v>0.6</v>
      </c>
    </row>
    <row r="5" ht="36" customHeight="true" spans="1:6">
      <c r="A5" s="558" t="s">
        <v>320</v>
      </c>
      <c r="B5" s="322" t="s">
        <v>325</v>
      </c>
      <c r="C5" s="138" t="s">
        <v>233</v>
      </c>
      <c r="D5" s="323" t="s">
        <v>326</v>
      </c>
      <c r="E5" s="322" t="s">
        <v>327</v>
      </c>
      <c r="F5" s="563">
        <v>2.4</v>
      </c>
    </row>
    <row r="6" ht="47.1" customHeight="true" spans="1:6">
      <c r="A6" s="558" t="s">
        <v>320</v>
      </c>
      <c r="B6" s="322" t="s">
        <v>328</v>
      </c>
      <c r="C6" s="138" t="s">
        <v>233</v>
      </c>
      <c r="D6" s="323" t="s">
        <v>329</v>
      </c>
      <c r="E6" s="322" t="s">
        <v>330</v>
      </c>
      <c r="F6" s="563">
        <v>3.6</v>
      </c>
    </row>
    <row r="7" ht="47.1" customHeight="true" spans="1:6">
      <c r="A7" s="558" t="s">
        <v>320</v>
      </c>
      <c r="B7" s="322" t="s">
        <v>331</v>
      </c>
      <c r="C7" s="138" t="s">
        <v>233</v>
      </c>
      <c r="D7" s="323" t="s">
        <v>329</v>
      </c>
      <c r="E7" s="322"/>
      <c r="F7" s="563">
        <v>10</v>
      </c>
    </row>
    <row r="8" ht="47.1" customHeight="true" spans="1:6">
      <c r="A8" s="558" t="s">
        <v>320</v>
      </c>
      <c r="B8" s="322" t="s">
        <v>332</v>
      </c>
      <c r="C8" s="138" t="s">
        <v>233</v>
      </c>
      <c r="D8" s="323"/>
      <c r="E8" s="322"/>
      <c r="F8" s="563">
        <v>10</v>
      </c>
    </row>
    <row r="9" ht="47.1" customHeight="true" spans="1:6">
      <c r="A9" s="558" t="s">
        <v>320</v>
      </c>
      <c r="B9" s="322" t="s">
        <v>333</v>
      </c>
      <c r="C9" s="138" t="s">
        <v>233</v>
      </c>
      <c r="D9" s="323" t="s">
        <v>334</v>
      </c>
      <c r="E9" s="322" t="s">
        <v>335</v>
      </c>
      <c r="F9" s="563">
        <v>165.18</v>
      </c>
    </row>
    <row r="10" ht="71.1" customHeight="true" spans="1:6">
      <c r="A10" s="558" t="s">
        <v>320</v>
      </c>
      <c r="B10" s="322" t="s">
        <v>336</v>
      </c>
      <c r="C10" s="138" t="s">
        <v>233</v>
      </c>
      <c r="D10" s="323" t="s">
        <v>337</v>
      </c>
      <c r="E10" s="322"/>
      <c r="F10" s="563">
        <v>5</v>
      </c>
    </row>
    <row r="11" ht="132.95" customHeight="true" spans="1:6">
      <c r="A11" s="558" t="s">
        <v>320</v>
      </c>
      <c r="B11" s="322" t="s">
        <v>338</v>
      </c>
      <c r="C11" s="138" t="s">
        <v>233</v>
      </c>
      <c r="D11" s="323" t="s">
        <v>339</v>
      </c>
      <c r="E11" s="322" t="s">
        <v>340</v>
      </c>
      <c r="F11" s="563">
        <v>10</v>
      </c>
    </row>
    <row r="12" ht="126.95" customHeight="true" spans="1:6">
      <c r="A12" s="558" t="s">
        <v>320</v>
      </c>
      <c r="B12" s="322" t="s">
        <v>341</v>
      </c>
      <c r="C12" s="138" t="s">
        <v>233</v>
      </c>
      <c r="D12" s="323" t="s">
        <v>342</v>
      </c>
      <c r="E12" s="322" t="s">
        <v>343</v>
      </c>
      <c r="F12" s="563">
        <v>3</v>
      </c>
    </row>
    <row r="13" ht="102" customHeight="true" spans="1:6">
      <c r="A13" s="558" t="s">
        <v>320</v>
      </c>
      <c r="B13" s="322" t="s">
        <v>344</v>
      </c>
      <c r="C13" s="138" t="s">
        <v>233</v>
      </c>
      <c r="D13" s="323" t="s">
        <v>345</v>
      </c>
      <c r="E13" s="322" t="s">
        <v>346</v>
      </c>
      <c r="F13" s="563">
        <v>10</v>
      </c>
    </row>
    <row r="14" ht="80.1" customHeight="true" spans="1:7">
      <c r="A14" s="558" t="s">
        <v>320</v>
      </c>
      <c r="B14" s="322" t="s">
        <v>347</v>
      </c>
      <c r="C14" s="420" t="s">
        <v>233</v>
      </c>
      <c r="D14" s="559" t="s">
        <v>348</v>
      </c>
      <c r="E14" s="322" t="s">
        <v>349</v>
      </c>
      <c r="F14" s="564">
        <v>10</v>
      </c>
      <c r="G14" s="142"/>
    </row>
    <row r="15" ht="51" customHeight="true" spans="1:6">
      <c r="A15" s="558" t="s">
        <v>320</v>
      </c>
      <c r="B15" s="322" t="s">
        <v>350</v>
      </c>
      <c r="C15" s="138" t="s">
        <v>233</v>
      </c>
      <c r="D15" s="323" t="s">
        <v>351</v>
      </c>
      <c r="E15" s="322"/>
      <c r="F15" s="563">
        <v>0.5</v>
      </c>
    </row>
    <row r="16" ht="51" customHeight="true" spans="1:6">
      <c r="A16" s="558" t="s">
        <v>320</v>
      </c>
      <c r="B16" s="322" t="s">
        <v>352</v>
      </c>
      <c r="C16" s="138" t="s">
        <v>233</v>
      </c>
      <c r="D16" s="323" t="s">
        <v>353</v>
      </c>
      <c r="E16" s="322"/>
      <c r="F16" s="563">
        <v>10</v>
      </c>
    </row>
    <row r="17" ht="51" customHeight="true" spans="1:6">
      <c r="A17" s="558" t="s">
        <v>320</v>
      </c>
      <c r="B17" s="322" t="s">
        <v>354</v>
      </c>
      <c r="C17" s="138" t="s">
        <v>233</v>
      </c>
      <c r="D17" s="323" t="s">
        <v>355</v>
      </c>
      <c r="E17" s="322" t="s">
        <v>356</v>
      </c>
      <c r="F17" s="564">
        <v>9</v>
      </c>
    </row>
    <row r="18" ht="51" customHeight="true" spans="1:6">
      <c r="A18" s="558" t="s">
        <v>320</v>
      </c>
      <c r="B18" s="322" t="s">
        <v>357</v>
      </c>
      <c r="C18" s="138" t="s">
        <v>233</v>
      </c>
      <c r="D18" s="323"/>
      <c r="E18" s="322"/>
      <c r="F18" s="563">
        <v>10</v>
      </c>
    </row>
    <row r="19" ht="51" customHeight="true" spans="1:6">
      <c r="A19" s="560" t="s">
        <v>320</v>
      </c>
      <c r="B19" s="509" t="s">
        <v>302</v>
      </c>
      <c r="C19" s="561" t="s">
        <v>233</v>
      </c>
      <c r="D19" s="562"/>
      <c r="E19" s="509"/>
      <c r="F19" s="565">
        <v>1</v>
      </c>
    </row>
    <row r="20" ht="51" customHeight="true" spans="1:6">
      <c r="A20" s="71" t="s">
        <v>304</v>
      </c>
      <c r="B20" s="72"/>
      <c r="C20" s="72"/>
      <c r="D20" s="72"/>
      <c r="E20" s="75"/>
      <c r="F20" s="566">
        <f>SUM(F4:F19)</f>
        <v>260.28</v>
      </c>
    </row>
    <row r="21" ht="20.25" spans="1:4">
      <c r="A21" s="23"/>
      <c r="B21" s="23"/>
      <c r="C21" s="111"/>
      <c r="D21" s="23"/>
    </row>
    <row r="22" ht="20.25" spans="1:4">
      <c r="A22" s="23"/>
      <c r="B22" s="23"/>
      <c r="C22" s="111"/>
      <c r="D22" s="23"/>
    </row>
    <row r="23" ht="20.25" spans="1:4">
      <c r="A23" s="23"/>
      <c r="B23" s="23"/>
      <c r="C23" s="111"/>
      <c r="D23" s="23"/>
    </row>
    <row r="24" ht="20.25" spans="1:4">
      <c r="A24" s="23"/>
      <c r="B24" s="23"/>
      <c r="C24" s="111"/>
      <c r="D24" s="23"/>
    </row>
    <row r="25" ht="20.25" spans="1:4">
      <c r="A25" s="23"/>
      <c r="B25" s="23"/>
      <c r="C25" s="111"/>
      <c r="D25" s="23"/>
    </row>
    <row r="26" ht="20.25" spans="1:4">
      <c r="A26" s="23"/>
      <c r="B26" s="23"/>
      <c r="C26" s="111"/>
      <c r="D26" s="23"/>
    </row>
    <row r="27" ht="20.25" spans="1:4">
      <c r="A27" s="23"/>
      <c r="B27" s="23"/>
      <c r="C27" s="111"/>
      <c r="D27" s="23"/>
    </row>
    <row r="28" ht="20.25" spans="1:4">
      <c r="A28" s="23"/>
      <c r="B28" s="23"/>
      <c r="C28" s="111"/>
      <c r="D28" s="23"/>
    </row>
    <row r="29" ht="20.25" spans="1:4">
      <c r="A29" s="23"/>
      <c r="B29" s="23"/>
      <c r="C29" s="111"/>
      <c r="D29" s="23"/>
    </row>
    <row r="30" ht="20.25" spans="1:4">
      <c r="A30" s="23"/>
      <c r="B30" s="23"/>
      <c r="C30" s="111"/>
      <c r="D30" s="23"/>
    </row>
    <row r="31" ht="20.25" spans="1:4">
      <c r="A31" s="23"/>
      <c r="B31" s="23"/>
      <c r="C31" s="111"/>
      <c r="D31" s="23"/>
    </row>
    <row r="32" ht="20.25" spans="1:4">
      <c r="A32" s="23"/>
      <c r="B32" s="23"/>
      <c r="C32" s="111"/>
      <c r="D32" s="23"/>
    </row>
    <row r="33" ht="20.25" spans="1:4">
      <c r="A33" s="23"/>
      <c r="B33" s="23"/>
      <c r="C33" s="111"/>
      <c r="D33" s="23"/>
    </row>
    <row r="34" ht="20.25" spans="1:4">
      <c r="A34" s="23"/>
      <c r="B34" s="23"/>
      <c r="C34" s="111"/>
      <c r="D34" s="23"/>
    </row>
    <row r="35" ht="20.25" spans="1:4">
      <c r="A35" s="23"/>
      <c r="B35" s="23"/>
      <c r="C35" s="111"/>
      <c r="D35" s="23"/>
    </row>
  </sheetData>
  <mergeCells count="2">
    <mergeCell ref="A1:F1"/>
    <mergeCell ref="A20:E20"/>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8"/>
  <sheetViews>
    <sheetView workbookViewId="0">
      <selection activeCell="I19" sqref="I19"/>
    </sheetView>
  </sheetViews>
  <sheetFormatPr defaultColWidth="9" defaultRowHeight="13.5" outlineLevelCol="3"/>
  <cols>
    <col min="1" max="1" width="41.75" style="213" customWidth="true"/>
    <col min="2" max="3" width="67.5" style="91" customWidth="true"/>
    <col min="4" max="4" width="41.75" style="91" customWidth="true"/>
    <col min="5" max="16384" width="9" style="91"/>
  </cols>
  <sheetData>
    <row r="1" ht="39" customHeight="true" spans="1:4">
      <c r="A1" s="92" t="s">
        <v>256</v>
      </c>
      <c r="B1" s="92"/>
      <c r="C1" s="92"/>
      <c r="D1" s="92"/>
    </row>
    <row r="2" ht="20.1" customHeight="true" spans="1:4">
      <c r="A2" s="106"/>
      <c r="B2" s="106"/>
      <c r="C2" s="106"/>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D8+D23</f>
        <v>49.88</v>
      </c>
    </row>
    <row r="8" ht="26.1" customHeight="true" spans="1:4">
      <c r="A8" s="39" t="s">
        <v>182</v>
      </c>
      <c r="B8" s="40"/>
      <c r="C8" s="40"/>
      <c r="D8" s="41">
        <f>D9</f>
        <v>48.5</v>
      </c>
    </row>
    <row r="9" ht="30.95" customHeight="true" spans="1:4">
      <c r="A9" s="42" t="s">
        <v>183</v>
      </c>
      <c r="B9" s="43"/>
      <c r="C9" s="43"/>
      <c r="D9" s="41">
        <f>SUM(D10:D22)</f>
        <v>48.5</v>
      </c>
    </row>
    <row r="10" ht="36" customHeight="true" spans="1:4">
      <c r="A10" s="19" t="s">
        <v>122</v>
      </c>
      <c r="B10" s="44" t="s">
        <v>185</v>
      </c>
      <c r="C10" s="44" t="s">
        <v>186</v>
      </c>
      <c r="D10" s="45">
        <v>20.11</v>
      </c>
    </row>
    <row r="11" ht="36" customHeight="true" spans="1:4">
      <c r="A11" s="19" t="s">
        <v>122</v>
      </c>
      <c r="B11" s="44" t="s">
        <v>187</v>
      </c>
      <c r="C11" s="44" t="s">
        <v>188</v>
      </c>
      <c r="D11" s="45">
        <v>0.02</v>
      </c>
    </row>
    <row r="12" ht="36" customHeight="true" spans="1:4">
      <c r="A12" s="19" t="s">
        <v>122</v>
      </c>
      <c r="B12" s="44" t="s">
        <v>187</v>
      </c>
      <c r="C12" s="44" t="s">
        <v>189</v>
      </c>
      <c r="D12" s="45">
        <v>0.99</v>
      </c>
    </row>
    <row r="13" ht="36" customHeight="true" spans="1:4">
      <c r="A13" s="19" t="s">
        <v>122</v>
      </c>
      <c r="B13" s="44" t="s">
        <v>190</v>
      </c>
      <c r="C13" s="44" t="s">
        <v>191</v>
      </c>
      <c r="D13" s="45">
        <v>1.68</v>
      </c>
    </row>
    <row r="14" ht="36" customHeight="true" spans="1:4">
      <c r="A14" s="19" t="s">
        <v>122</v>
      </c>
      <c r="B14" s="44" t="s">
        <v>258</v>
      </c>
      <c r="C14" s="44" t="s">
        <v>259</v>
      </c>
      <c r="D14" s="45">
        <v>10.86</v>
      </c>
    </row>
    <row r="15" ht="36" customHeight="true" spans="1:4">
      <c r="A15" s="19" t="s">
        <v>122</v>
      </c>
      <c r="B15" s="44" t="s">
        <v>190</v>
      </c>
      <c r="C15" s="44" t="s">
        <v>192</v>
      </c>
      <c r="D15" s="45">
        <v>0</v>
      </c>
    </row>
    <row r="16" ht="36" customHeight="true" spans="1:4">
      <c r="A16" s="19" t="s">
        <v>122</v>
      </c>
      <c r="B16" s="44" t="s">
        <v>190</v>
      </c>
      <c r="C16" s="44" t="s">
        <v>193</v>
      </c>
      <c r="D16" s="45">
        <v>0</v>
      </c>
    </row>
    <row r="17" ht="36" customHeight="true" spans="1:4">
      <c r="A17" s="19" t="s">
        <v>122</v>
      </c>
      <c r="B17" s="44" t="s">
        <v>194</v>
      </c>
      <c r="C17" s="44" t="s">
        <v>195</v>
      </c>
      <c r="D17" s="45">
        <v>5.23</v>
      </c>
    </row>
    <row r="18" ht="36" customHeight="true" spans="1:4">
      <c r="A18" s="19" t="s">
        <v>122</v>
      </c>
      <c r="B18" s="44" t="s">
        <v>196</v>
      </c>
      <c r="C18" s="44" t="s">
        <v>197</v>
      </c>
      <c r="D18" s="45">
        <v>2.78</v>
      </c>
    </row>
    <row r="19" ht="36" customHeight="true" spans="1:4">
      <c r="A19" s="19" t="s">
        <v>122</v>
      </c>
      <c r="B19" s="44" t="s">
        <v>196</v>
      </c>
      <c r="C19" s="44" t="s">
        <v>198</v>
      </c>
      <c r="D19" s="45">
        <v>0.03</v>
      </c>
    </row>
    <row r="20" ht="36" customHeight="true" spans="1:4">
      <c r="A20" s="19" t="s">
        <v>122</v>
      </c>
      <c r="B20" s="44" t="s">
        <v>199</v>
      </c>
      <c r="C20" s="44" t="s">
        <v>200</v>
      </c>
      <c r="D20" s="45">
        <v>0.23</v>
      </c>
    </row>
    <row r="21" ht="36" customHeight="true" spans="1:4">
      <c r="A21" s="19" t="s">
        <v>122</v>
      </c>
      <c r="B21" s="44" t="s">
        <v>201</v>
      </c>
      <c r="C21" s="44" t="s">
        <v>202</v>
      </c>
      <c r="D21" s="45">
        <v>2.62</v>
      </c>
    </row>
    <row r="22" ht="36" customHeight="true" spans="1:4">
      <c r="A22" s="19" t="s">
        <v>122</v>
      </c>
      <c r="B22" s="44" t="s">
        <v>203</v>
      </c>
      <c r="C22" s="44" t="s">
        <v>204</v>
      </c>
      <c r="D22" s="45">
        <v>3.95</v>
      </c>
    </row>
    <row r="23" ht="36" customHeight="true" spans="1:4">
      <c r="A23" s="39" t="s">
        <v>216</v>
      </c>
      <c r="B23" s="40"/>
      <c r="C23" s="40"/>
      <c r="D23" s="41">
        <f>D24</f>
        <v>1.38</v>
      </c>
    </row>
    <row r="24" ht="36" customHeight="true" spans="1:4">
      <c r="A24" s="42" t="s">
        <v>217</v>
      </c>
      <c r="B24" s="43"/>
      <c r="C24" s="43"/>
      <c r="D24" s="41">
        <f>SUM(D25:D28)</f>
        <v>1.38</v>
      </c>
    </row>
    <row r="25" ht="36" customHeight="true" spans="1:4">
      <c r="A25" s="19" t="s">
        <v>122</v>
      </c>
      <c r="B25" s="67" t="s">
        <v>262</v>
      </c>
      <c r="C25" s="67" t="s">
        <v>219</v>
      </c>
      <c r="D25" s="45">
        <v>0.45</v>
      </c>
    </row>
    <row r="26" ht="36" customHeight="true" spans="1:4">
      <c r="A26" s="19" t="s">
        <v>122</v>
      </c>
      <c r="B26" s="67" t="s">
        <v>1513</v>
      </c>
      <c r="C26" s="67" t="s">
        <v>225</v>
      </c>
      <c r="D26" s="45">
        <v>0.38</v>
      </c>
    </row>
    <row r="27" ht="36" customHeight="true" spans="1:4">
      <c r="A27" s="19" t="s">
        <v>122</v>
      </c>
      <c r="B27" s="67" t="s">
        <v>206</v>
      </c>
      <c r="C27" s="67" t="s">
        <v>321</v>
      </c>
      <c r="D27" s="45">
        <v>0.3</v>
      </c>
    </row>
    <row r="28" ht="36" customHeight="true" spans="1:4">
      <c r="A28" s="46" t="s">
        <v>122</v>
      </c>
      <c r="B28" s="68" t="s">
        <v>222</v>
      </c>
      <c r="C28" s="68" t="s">
        <v>223</v>
      </c>
      <c r="D28" s="48">
        <v>0.25</v>
      </c>
    </row>
  </sheetData>
  <mergeCells count="10">
    <mergeCell ref="A1:D1"/>
    <mergeCell ref="A7:C7"/>
    <mergeCell ref="A8:C8"/>
    <mergeCell ref="A9:C9"/>
    <mergeCell ref="A23:C23"/>
    <mergeCell ref="A24:C24"/>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1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5"/>
  <sheetViews>
    <sheetView topLeftCell="A3" workbookViewId="0">
      <selection activeCell="I19" sqref="I19"/>
    </sheetView>
  </sheetViews>
  <sheetFormatPr defaultColWidth="9" defaultRowHeight="13.5" outlineLevelCol="5"/>
  <cols>
    <col min="1" max="2" width="26.25" style="91" customWidth="true"/>
    <col min="3" max="3" width="22.25" style="91" customWidth="true"/>
    <col min="4" max="4" width="45.5" style="91" customWidth="true"/>
    <col min="5" max="5" width="55" style="91" customWidth="true"/>
    <col min="6" max="6" width="45.5" style="91" customWidth="true"/>
    <col min="7" max="16384" width="9" style="91"/>
  </cols>
  <sheetData>
    <row r="1" ht="68.1" customHeight="true" spans="1:6">
      <c r="A1" s="92" t="s">
        <v>264</v>
      </c>
      <c r="B1" s="92"/>
      <c r="C1" s="92"/>
      <c r="D1" s="92"/>
      <c r="E1" s="92"/>
      <c r="F1" s="92"/>
    </row>
    <row r="2" ht="24.95" customHeight="true" spans="1:6">
      <c r="A2" s="93"/>
      <c r="B2" s="93"/>
      <c r="C2" s="93"/>
      <c r="D2" s="93"/>
      <c r="E2" s="93"/>
      <c r="F2" s="100" t="s">
        <v>1</v>
      </c>
    </row>
    <row r="3" ht="84.95" customHeight="true" spans="1:6">
      <c r="A3" s="94" t="s">
        <v>4</v>
      </c>
      <c r="B3" s="95" t="s">
        <v>227</v>
      </c>
      <c r="C3" s="96" t="s">
        <v>228</v>
      </c>
      <c r="D3" s="95" t="s">
        <v>229</v>
      </c>
      <c r="E3" s="95" t="s">
        <v>230</v>
      </c>
      <c r="F3" s="101" t="s">
        <v>231</v>
      </c>
    </row>
    <row r="4" s="213" customFormat="true" ht="210" customHeight="true" spans="1:6">
      <c r="A4" s="52" t="s">
        <v>1514</v>
      </c>
      <c r="B4" s="20" t="s">
        <v>1515</v>
      </c>
      <c r="C4" s="8" t="s">
        <v>233</v>
      </c>
      <c r="D4" s="20" t="s">
        <v>1506</v>
      </c>
      <c r="E4" s="20" t="s">
        <v>1516</v>
      </c>
      <c r="F4" s="211">
        <v>5.5</v>
      </c>
    </row>
    <row r="5" s="213" customFormat="true" ht="60" customHeight="true" spans="1:6">
      <c r="A5" s="52" t="s">
        <v>1514</v>
      </c>
      <c r="B5" s="20" t="s">
        <v>1517</v>
      </c>
      <c r="C5" s="8" t="s">
        <v>233</v>
      </c>
      <c r="D5" s="20" t="s">
        <v>1506</v>
      </c>
      <c r="E5" s="20" t="s">
        <v>1518</v>
      </c>
      <c r="F5" s="211">
        <v>2</v>
      </c>
    </row>
    <row r="6" s="213" customFormat="true" ht="60" customHeight="true" spans="1:6">
      <c r="A6" s="52" t="s">
        <v>1514</v>
      </c>
      <c r="B6" s="20" t="s">
        <v>378</v>
      </c>
      <c r="C6" s="8" t="s">
        <v>233</v>
      </c>
      <c r="D6" s="20" t="s">
        <v>1504</v>
      </c>
      <c r="E6" s="22" t="s">
        <v>694</v>
      </c>
      <c r="F6" s="211">
        <v>1</v>
      </c>
    </row>
    <row r="7" s="213" customFormat="true" ht="60" customHeight="true" spans="1:6">
      <c r="A7" s="52" t="s">
        <v>1514</v>
      </c>
      <c r="B7" s="20" t="s">
        <v>1519</v>
      </c>
      <c r="C7" s="8" t="s">
        <v>233</v>
      </c>
      <c r="D7" s="20" t="s">
        <v>1504</v>
      </c>
      <c r="E7" s="20" t="s">
        <v>1520</v>
      </c>
      <c r="F7" s="211">
        <v>1.5</v>
      </c>
    </row>
    <row r="8" ht="60" customHeight="true" spans="1:6">
      <c r="A8" s="97" t="s">
        <v>175</v>
      </c>
      <c r="B8" s="98"/>
      <c r="C8" s="98"/>
      <c r="D8" s="98"/>
      <c r="E8" s="104"/>
      <c r="F8" s="214">
        <f>SUM(F4:F7)</f>
        <v>10</v>
      </c>
    </row>
    <row r="9" ht="20.25" spans="1:6">
      <c r="A9" s="99"/>
      <c r="B9" s="99"/>
      <c r="C9" s="99"/>
      <c r="D9" s="99"/>
      <c r="E9" s="99"/>
      <c r="F9" s="99"/>
    </row>
    <row r="10" ht="20.25" spans="1:4">
      <c r="A10" s="99"/>
      <c r="B10" s="99"/>
      <c r="C10" s="99"/>
      <c r="D10" s="99"/>
    </row>
    <row r="11" ht="20.25" spans="1:4">
      <c r="A11" s="99"/>
      <c r="B11" s="99"/>
      <c r="C11" s="99"/>
      <c r="D11" s="99"/>
    </row>
    <row r="12" ht="20.25" spans="1:4">
      <c r="A12" s="99"/>
      <c r="B12" s="99"/>
      <c r="C12" s="99"/>
      <c r="D12" s="99"/>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row r="27" ht="20.25" spans="1:4">
      <c r="A27" s="99"/>
      <c r="B27" s="99"/>
      <c r="C27" s="99"/>
      <c r="D27" s="99"/>
    </row>
    <row r="28" ht="20.25" spans="1:4">
      <c r="A28" s="99"/>
      <c r="B28" s="99"/>
      <c r="C28" s="99"/>
      <c r="D28" s="99"/>
    </row>
    <row r="29" ht="20.25" spans="1:4">
      <c r="A29" s="99"/>
      <c r="B29" s="99"/>
      <c r="C29" s="99"/>
      <c r="D29" s="99"/>
    </row>
    <row r="30" ht="20.25" spans="1:4">
      <c r="A30" s="99"/>
      <c r="B30" s="99"/>
      <c r="C30" s="99"/>
      <c r="D30" s="99"/>
    </row>
    <row r="31" ht="20.25" spans="1:4">
      <c r="A31" s="99"/>
      <c r="B31" s="99"/>
      <c r="C31" s="99"/>
      <c r="D31" s="99"/>
    </row>
    <row r="32" ht="20.25" spans="1:4">
      <c r="A32" s="99"/>
      <c r="B32" s="99"/>
      <c r="C32" s="99"/>
      <c r="D32" s="99"/>
    </row>
    <row r="33" ht="20.25" spans="1:4">
      <c r="A33" s="99"/>
      <c r="B33" s="99"/>
      <c r="C33" s="99"/>
      <c r="D33" s="99"/>
    </row>
    <row r="34" ht="20.25" spans="1:4">
      <c r="A34" s="99"/>
      <c r="B34" s="99"/>
      <c r="C34" s="99"/>
      <c r="D34" s="99"/>
    </row>
    <row r="35" ht="20.25" spans="1:4">
      <c r="A35" s="99"/>
      <c r="B35" s="99"/>
      <c r="C35" s="99"/>
      <c r="D35" s="99"/>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D8+D32</f>
        <v>110.9</v>
      </c>
    </row>
    <row r="8" ht="26.1" customHeight="true" spans="1:4">
      <c r="A8" s="39" t="s">
        <v>182</v>
      </c>
      <c r="B8" s="40"/>
      <c r="C8" s="40"/>
      <c r="D8" s="41">
        <f>D9+D24+D26</f>
        <v>108.6</v>
      </c>
    </row>
    <row r="9" ht="26.1" customHeight="true" spans="1:4">
      <c r="A9" s="42" t="s">
        <v>183</v>
      </c>
      <c r="B9" s="43"/>
      <c r="C9" s="43"/>
      <c r="D9" s="41">
        <f>SUM(D10:D23)</f>
        <v>91.87</v>
      </c>
    </row>
    <row r="10" ht="21" customHeight="true" spans="1:4">
      <c r="A10" s="52" t="s">
        <v>1521</v>
      </c>
      <c r="B10" s="44" t="s">
        <v>185</v>
      </c>
      <c r="C10" s="44" t="s">
        <v>186</v>
      </c>
      <c r="D10" s="45">
        <v>40.16</v>
      </c>
    </row>
    <row r="11" ht="21" customHeight="true" spans="1:4">
      <c r="A11" s="52" t="s">
        <v>1521</v>
      </c>
      <c r="B11" s="44" t="s">
        <v>187</v>
      </c>
      <c r="C11" s="44" t="s">
        <v>188</v>
      </c>
      <c r="D11" s="45">
        <v>4.66</v>
      </c>
    </row>
    <row r="12" ht="21" customHeight="true" spans="1:4">
      <c r="A12" s="52" t="s">
        <v>1521</v>
      </c>
      <c r="B12" s="44" t="s">
        <v>187</v>
      </c>
      <c r="C12" s="44" t="s">
        <v>189</v>
      </c>
      <c r="D12" s="45">
        <v>2.16</v>
      </c>
    </row>
    <row r="13" ht="21" customHeight="true" spans="1:4">
      <c r="A13" s="52" t="s">
        <v>1521</v>
      </c>
      <c r="B13" s="44" t="s">
        <v>190</v>
      </c>
      <c r="C13" s="44" t="s">
        <v>191</v>
      </c>
      <c r="D13" s="45">
        <v>0.72</v>
      </c>
    </row>
    <row r="14" ht="21" customHeight="true" spans="1:4">
      <c r="A14" s="52" t="s">
        <v>1521</v>
      </c>
      <c r="B14" s="44" t="s">
        <v>258</v>
      </c>
      <c r="C14" s="44" t="s">
        <v>191</v>
      </c>
      <c r="D14" s="45">
        <v>2.64</v>
      </c>
    </row>
    <row r="15" ht="21" customHeight="true" spans="1:4">
      <c r="A15" s="52" t="s">
        <v>1521</v>
      </c>
      <c r="B15" s="44" t="s">
        <v>258</v>
      </c>
      <c r="C15" s="44" t="s">
        <v>259</v>
      </c>
      <c r="D15" s="45">
        <v>12.47</v>
      </c>
    </row>
    <row r="16" ht="21" customHeight="true" spans="1:4">
      <c r="A16" s="52" t="s">
        <v>1521</v>
      </c>
      <c r="B16" s="44" t="s">
        <v>258</v>
      </c>
      <c r="C16" s="44" t="s">
        <v>192</v>
      </c>
      <c r="D16" s="45">
        <v>0.68</v>
      </c>
    </row>
    <row r="17" ht="21" customHeight="true" spans="1:4">
      <c r="A17" s="52" t="s">
        <v>1521</v>
      </c>
      <c r="B17" s="44" t="s">
        <v>258</v>
      </c>
      <c r="C17" s="44" t="s">
        <v>193</v>
      </c>
      <c r="D17" s="45">
        <v>0.35</v>
      </c>
    </row>
    <row r="18" ht="21" customHeight="true" spans="1:4">
      <c r="A18" s="52" t="s">
        <v>1521</v>
      </c>
      <c r="B18" s="44" t="s">
        <v>194</v>
      </c>
      <c r="C18" s="44" t="s">
        <v>195</v>
      </c>
      <c r="D18" s="45">
        <v>9.81</v>
      </c>
    </row>
    <row r="19" ht="21" customHeight="true" spans="1:4">
      <c r="A19" s="52" t="s">
        <v>1521</v>
      </c>
      <c r="B19" s="44" t="s">
        <v>196</v>
      </c>
      <c r="C19" s="44" t="s">
        <v>197</v>
      </c>
      <c r="D19" s="45">
        <v>5.21</v>
      </c>
    </row>
    <row r="20" ht="21" customHeight="true" spans="1:4">
      <c r="A20" s="52" t="s">
        <v>1521</v>
      </c>
      <c r="B20" s="44" t="s">
        <v>196</v>
      </c>
      <c r="C20" s="44" t="s">
        <v>198</v>
      </c>
      <c r="D20" s="45">
        <v>0.08</v>
      </c>
    </row>
    <row r="21" ht="21" customHeight="true" spans="1:4">
      <c r="A21" s="52" t="s">
        <v>1521</v>
      </c>
      <c r="B21" s="44" t="s">
        <v>199</v>
      </c>
      <c r="C21" s="44" t="s">
        <v>200</v>
      </c>
      <c r="D21" s="45">
        <v>0.43</v>
      </c>
    </row>
    <row r="22" ht="21" customHeight="true" spans="1:4">
      <c r="A22" s="52" t="s">
        <v>1521</v>
      </c>
      <c r="B22" s="44" t="s">
        <v>201</v>
      </c>
      <c r="C22" s="44" t="s">
        <v>202</v>
      </c>
      <c r="D22" s="45">
        <v>4.91</v>
      </c>
    </row>
    <row r="23" ht="21" customHeight="true" spans="1:4">
      <c r="A23" s="52" t="s">
        <v>1521</v>
      </c>
      <c r="B23" s="44" t="s">
        <v>203</v>
      </c>
      <c r="C23" s="44" t="s">
        <v>204</v>
      </c>
      <c r="D23" s="45">
        <v>7.59</v>
      </c>
    </row>
    <row r="24" ht="21" customHeight="true" spans="1:4">
      <c r="A24" s="42" t="s">
        <v>205</v>
      </c>
      <c r="B24" s="43"/>
      <c r="C24" s="43"/>
      <c r="D24" s="41">
        <f>D25</f>
        <v>1.56</v>
      </c>
    </row>
    <row r="25" ht="21" customHeight="true" spans="1:4">
      <c r="A25" s="52" t="s">
        <v>1521</v>
      </c>
      <c r="B25" s="44" t="s">
        <v>206</v>
      </c>
      <c r="C25" s="44" t="s">
        <v>208</v>
      </c>
      <c r="D25" s="45">
        <v>1.56</v>
      </c>
    </row>
    <row r="26" ht="21" customHeight="true" spans="1:4">
      <c r="A26" s="42" t="s">
        <v>209</v>
      </c>
      <c r="B26" s="43"/>
      <c r="C26" s="43"/>
      <c r="D26" s="41">
        <f>D27+D28+D29+D30+D31</f>
        <v>15.17</v>
      </c>
    </row>
    <row r="27" ht="21" customHeight="true" spans="1:4">
      <c r="A27" s="52" t="s">
        <v>1521</v>
      </c>
      <c r="B27" s="67" t="s">
        <v>1522</v>
      </c>
      <c r="C27" s="67" t="s">
        <v>1523</v>
      </c>
      <c r="D27" s="45">
        <v>8.7</v>
      </c>
    </row>
    <row r="28" ht="21" customHeight="true" spans="1:4">
      <c r="A28" s="52" t="s">
        <v>1521</v>
      </c>
      <c r="B28" s="67" t="s">
        <v>1522</v>
      </c>
      <c r="C28" s="67" t="s">
        <v>1524</v>
      </c>
      <c r="D28" s="45">
        <v>4.6</v>
      </c>
    </row>
    <row r="29" ht="21" customHeight="true" spans="1:4">
      <c r="A29" s="52" t="s">
        <v>1521</v>
      </c>
      <c r="B29" s="67" t="s">
        <v>1522</v>
      </c>
      <c r="C29" s="67" t="s">
        <v>1525</v>
      </c>
      <c r="D29" s="45">
        <v>0.28</v>
      </c>
    </row>
    <row r="30" ht="21" customHeight="true" spans="1:4">
      <c r="A30" s="52" t="s">
        <v>1521</v>
      </c>
      <c r="B30" s="44" t="s">
        <v>210</v>
      </c>
      <c r="C30" s="44" t="s">
        <v>212</v>
      </c>
      <c r="D30" s="45">
        <v>1.23</v>
      </c>
    </row>
    <row r="31" ht="21" customHeight="true" spans="1:4">
      <c r="A31" s="52" t="s">
        <v>1521</v>
      </c>
      <c r="B31" s="44" t="s">
        <v>306</v>
      </c>
      <c r="C31" s="44" t="s">
        <v>215</v>
      </c>
      <c r="D31" s="45">
        <v>0.36</v>
      </c>
    </row>
    <row r="32" ht="21" customHeight="true" spans="1:4">
      <c r="A32" s="39" t="s">
        <v>216</v>
      </c>
      <c r="B32" s="40"/>
      <c r="C32" s="40"/>
      <c r="D32" s="41">
        <f>D33</f>
        <v>2.3</v>
      </c>
    </row>
    <row r="33" ht="21" customHeight="true" spans="1:4">
      <c r="A33" s="42" t="s">
        <v>217</v>
      </c>
      <c r="B33" s="43"/>
      <c r="C33" s="43"/>
      <c r="D33" s="41">
        <f>SUM(D34:D36)</f>
        <v>2.3</v>
      </c>
    </row>
    <row r="34" ht="21" customHeight="true" spans="1:4">
      <c r="A34" s="52" t="s">
        <v>1521</v>
      </c>
      <c r="B34" s="67" t="s">
        <v>262</v>
      </c>
      <c r="C34" s="67" t="s">
        <v>219</v>
      </c>
      <c r="D34" s="45">
        <v>1.24</v>
      </c>
    </row>
    <row r="35" ht="21" customHeight="true" spans="1:4">
      <c r="A35" s="52" t="s">
        <v>1521</v>
      </c>
      <c r="B35" s="67" t="s">
        <v>457</v>
      </c>
      <c r="C35" s="67" t="s">
        <v>225</v>
      </c>
      <c r="D35" s="45">
        <v>0.7</v>
      </c>
    </row>
    <row r="36" ht="21" customHeight="true" spans="1:4">
      <c r="A36" s="78" t="s">
        <v>1521</v>
      </c>
      <c r="B36" s="68" t="s">
        <v>206</v>
      </c>
      <c r="C36" s="68" t="s">
        <v>321</v>
      </c>
      <c r="D36" s="48">
        <v>0.36</v>
      </c>
    </row>
  </sheetData>
  <mergeCells count="12">
    <mergeCell ref="A1:D1"/>
    <mergeCell ref="A7:C7"/>
    <mergeCell ref="A8:C8"/>
    <mergeCell ref="A9:C9"/>
    <mergeCell ref="A24:C24"/>
    <mergeCell ref="A26:C26"/>
    <mergeCell ref="A32:C32"/>
    <mergeCell ref="A33:C3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9" customHeight="true" spans="1:6">
      <c r="A3" s="49" t="s">
        <v>4</v>
      </c>
      <c r="B3" s="50" t="s">
        <v>227</v>
      </c>
      <c r="C3" s="51" t="s">
        <v>228</v>
      </c>
      <c r="D3" s="50" t="s">
        <v>229</v>
      </c>
      <c r="E3" s="50" t="s">
        <v>230</v>
      </c>
      <c r="F3" s="55" t="s">
        <v>231</v>
      </c>
    </row>
    <row r="4" ht="66" customHeight="true" spans="1:6">
      <c r="A4" s="52" t="s">
        <v>1526</v>
      </c>
      <c r="B4" s="20" t="s">
        <v>1527</v>
      </c>
      <c r="C4" s="8" t="s">
        <v>233</v>
      </c>
      <c r="D4" s="210" t="s">
        <v>1528</v>
      </c>
      <c r="E4" s="20" t="s">
        <v>1529</v>
      </c>
      <c r="F4" s="140">
        <v>1</v>
      </c>
    </row>
    <row r="5" ht="96.95" customHeight="true" spans="1:6">
      <c r="A5" s="52" t="s">
        <v>1526</v>
      </c>
      <c r="B5" s="20" t="s">
        <v>1527</v>
      </c>
      <c r="C5" s="8" t="s">
        <v>233</v>
      </c>
      <c r="D5" s="210" t="s">
        <v>1530</v>
      </c>
      <c r="E5" s="20" t="s">
        <v>1531</v>
      </c>
      <c r="F5" s="211">
        <v>2</v>
      </c>
    </row>
    <row r="6" ht="66" customHeight="true" spans="1:6">
      <c r="A6" s="52" t="s">
        <v>1526</v>
      </c>
      <c r="B6" s="20" t="s">
        <v>357</v>
      </c>
      <c r="C6" s="8" t="s">
        <v>233</v>
      </c>
      <c r="D6" s="210" t="s">
        <v>1528</v>
      </c>
      <c r="E6" s="212" t="s">
        <v>1532</v>
      </c>
      <c r="F6" s="211">
        <v>1</v>
      </c>
    </row>
    <row r="7" ht="66" customHeight="true" spans="1:6">
      <c r="A7" s="52" t="s">
        <v>1526</v>
      </c>
      <c r="B7" s="20" t="s">
        <v>694</v>
      </c>
      <c r="C7" s="8" t="s">
        <v>233</v>
      </c>
      <c r="D7" s="20" t="s">
        <v>1533</v>
      </c>
      <c r="E7" s="20" t="s">
        <v>694</v>
      </c>
      <c r="F7" s="211">
        <v>1</v>
      </c>
    </row>
    <row r="8" ht="66" customHeight="true" spans="1:6">
      <c r="A8" s="52"/>
      <c r="B8" s="20"/>
      <c r="C8" s="20"/>
      <c r="D8" s="8"/>
      <c r="E8" s="20"/>
      <c r="F8" s="140"/>
    </row>
    <row r="9" ht="66" customHeight="true" spans="1:6">
      <c r="A9" s="53" t="s">
        <v>175</v>
      </c>
      <c r="B9" s="54"/>
      <c r="C9" s="54"/>
      <c r="D9" s="54"/>
      <c r="E9" s="57"/>
      <c r="F9" s="179">
        <f>SUM(F4:F8)</f>
        <v>5</v>
      </c>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2.1" customHeight="true" spans="1:4">
      <c r="A1" s="14" t="s">
        <v>256</v>
      </c>
      <c r="B1" s="14"/>
      <c r="C1" s="14"/>
      <c r="D1" s="14"/>
    </row>
    <row r="2" ht="17.1" customHeight="true" spans="1:4">
      <c r="A2" s="28"/>
      <c r="B2" s="28"/>
      <c r="C2" s="28"/>
      <c r="D2" s="188" t="s">
        <v>1</v>
      </c>
    </row>
    <row r="3" s="204" customFormat="true" ht="11.1" customHeight="true" spans="1:4">
      <c r="A3" s="30" t="s">
        <v>177</v>
      </c>
      <c r="B3" s="31" t="s">
        <v>178</v>
      </c>
      <c r="C3" s="31" t="s">
        <v>179</v>
      </c>
      <c r="D3" s="32" t="s">
        <v>180</v>
      </c>
    </row>
    <row r="4" s="205" customFormat="true" ht="11.1" customHeight="true" spans="1:4">
      <c r="A4" s="33"/>
      <c r="B4" s="34"/>
      <c r="C4" s="34"/>
      <c r="D4" s="35"/>
    </row>
    <row r="5" ht="11.1" customHeight="true" spans="1:4">
      <c r="A5" s="33"/>
      <c r="B5" s="34"/>
      <c r="C5" s="34"/>
      <c r="D5" s="35"/>
    </row>
    <row r="6" ht="11.1" customHeight="true" spans="1:4">
      <c r="A6" s="33"/>
      <c r="B6" s="34"/>
      <c r="C6" s="34"/>
      <c r="D6" s="35"/>
    </row>
    <row r="7" ht="32.1" customHeight="true" spans="1:4">
      <c r="A7" s="36" t="s">
        <v>181</v>
      </c>
      <c r="B7" s="37"/>
      <c r="C7" s="37"/>
      <c r="D7" s="38">
        <f>D8+D26</f>
        <v>284.98</v>
      </c>
    </row>
    <row r="8" ht="24.95" customHeight="true" spans="1:4">
      <c r="A8" s="39" t="s">
        <v>182</v>
      </c>
      <c r="B8" s="40"/>
      <c r="C8" s="40"/>
      <c r="D8" s="41">
        <f>D9+D21+D23</f>
        <v>268.99</v>
      </c>
    </row>
    <row r="9" ht="24.95" customHeight="true" spans="1:4">
      <c r="A9" s="42" t="s">
        <v>183</v>
      </c>
      <c r="B9" s="43"/>
      <c r="C9" s="43"/>
      <c r="D9" s="41">
        <f>SUM(D10:D20)</f>
        <v>256.13</v>
      </c>
    </row>
    <row r="10" s="206" customFormat="true" ht="24.95" customHeight="true" spans="1:4">
      <c r="A10" s="52" t="s">
        <v>1534</v>
      </c>
      <c r="B10" s="44" t="s">
        <v>185</v>
      </c>
      <c r="C10" s="44" t="s">
        <v>186</v>
      </c>
      <c r="D10" s="45">
        <v>107.43</v>
      </c>
    </row>
    <row r="11" s="206" customFormat="true" ht="24.95" customHeight="true" spans="1:4">
      <c r="A11" s="52" t="s">
        <v>1534</v>
      </c>
      <c r="B11" s="44" t="s">
        <v>187</v>
      </c>
      <c r="C11" s="44" t="s">
        <v>188</v>
      </c>
      <c r="D11" s="45">
        <v>0.03</v>
      </c>
    </row>
    <row r="12" s="206" customFormat="true" ht="24.95" customHeight="true" spans="1:4">
      <c r="A12" s="52" t="s">
        <v>1534</v>
      </c>
      <c r="B12" s="44" t="s">
        <v>187</v>
      </c>
      <c r="C12" s="44" t="s">
        <v>189</v>
      </c>
      <c r="D12" s="45">
        <v>6.16</v>
      </c>
    </row>
    <row r="13" s="206" customFormat="true" ht="24.95" customHeight="true" spans="1:4">
      <c r="A13" s="52" t="s">
        <v>1534</v>
      </c>
      <c r="B13" s="44" t="s">
        <v>190</v>
      </c>
      <c r="C13" s="44" t="s">
        <v>191</v>
      </c>
      <c r="D13" s="45">
        <v>8.96</v>
      </c>
    </row>
    <row r="14" s="206" customFormat="true" ht="24.95" customHeight="true" spans="1:4">
      <c r="A14" s="52" t="s">
        <v>1534</v>
      </c>
      <c r="B14" s="44" t="s">
        <v>258</v>
      </c>
      <c r="C14" s="44" t="s">
        <v>259</v>
      </c>
      <c r="D14" s="45">
        <v>53.84</v>
      </c>
    </row>
    <row r="15" s="206" customFormat="true" ht="24.95" customHeight="true" spans="1:4">
      <c r="A15" s="52" t="s">
        <v>1534</v>
      </c>
      <c r="B15" s="44" t="s">
        <v>194</v>
      </c>
      <c r="C15" s="44" t="s">
        <v>195</v>
      </c>
      <c r="D15" s="45">
        <v>28.12</v>
      </c>
    </row>
    <row r="16" s="206" customFormat="true" ht="24.95" customHeight="true" spans="1:4">
      <c r="A16" s="52" t="s">
        <v>1534</v>
      </c>
      <c r="B16" s="44" t="s">
        <v>196</v>
      </c>
      <c r="C16" s="44" t="s">
        <v>197</v>
      </c>
      <c r="D16" s="45">
        <v>14.94</v>
      </c>
    </row>
    <row r="17" s="206" customFormat="true" ht="24.95" customHeight="true" spans="1:4">
      <c r="A17" s="52" t="s">
        <v>1534</v>
      </c>
      <c r="B17" s="44" t="s">
        <v>196</v>
      </c>
      <c r="C17" s="44" t="s">
        <v>198</v>
      </c>
      <c r="D17" s="45">
        <v>0.27</v>
      </c>
    </row>
    <row r="18" s="206" customFormat="true" ht="24.95" customHeight="true" spans="1:4">
      <c r="A18" s="52" t="s">
        <v>1534</v>
      </c>
      <c r="B18" s="44" t="s">
        <v>199</v>
      </c>
      <c r="C18" s="44" t="s">
        <v>200</v>
      </c>
      <c r="D18" s="45">
        <v>1.23</v>
      </c>
    </row>
    <row r="19" s="206" customFormat="true" ht="24.95" customHeight="true" spans="1:4">
      <c r="A19" s="52" t="s">
        <v>1534</v>
      </c>
      <c r="B19" s="44" t="s">
        <v>201</v>
      </c>
      <c r="C19" s="44" t="s">
        <v>202</v>
      </c>
      <c r="D19" s="45">
        <v>14.06</v>
      </c>
    </row>
    <row r="20" s="206" customFormat="true" ht="24.95" customHeight="true" spans="1:4">
      <c r="A20" s="52" t="s">
        <v>1534</v>
      </c>
      <c r="B20" s="44" t="s">
        <v>203</v>
      </c>
      <c r="C20" s="44" t="s">
        <v>204</v>
      </c>
      <c r="D20" s="45">
        <v>21.09</v>
      </c>
    </row>
    <row r="21" s="206" customFormat="true" ht="24.95" customHeight="true" spans="1:4">
      <c r="A21" s="42" t="s">
        <v>205</v>
      </c>
      <c r="B21" s="43"/>
      <c r="C21" s="43"/>
      <c r="D21" s="41">
        <f>D22</f>
        <v>5.5</v>
      </c>
    </row>
    <row r="22" s="206" customFormat="true" ht="24.95" customHeight="true" spans="1:4">
      <c r="A22" s="52" t="s">
        <v>1534</v>
      </c>
      <c r="B22" s="44" t="s">
        <v>206</v>
      </c>
      <c r="C22" s="44" t="s">
        <v>208</v>
      </c>
      <c r="D22" s="45">
        <v>5.5</v>
      </c>
    </row>
    <row r="23" s="206" customFormat="true" ht="24.95" customHeight="true" spans="1:4">
      <c r="A23" s="42" t="s">
        <v>209</v>
      </c>
      <c r="B23" s="43"/>
      <c r="C23" s="43"/>
      <c r="D23" s="41">
        <f>D24+D25</f>
        <v>7.36</v>
      </c>
    </row>
    <row r="24" s="206" customFormat="true" ht="24.95" customHeight="true" spans="1:4">
      <c r="A24" s="52" t="s">
        <v>1534</v>
      </c>
      <c r="B24" s="44" t="s">
        <v>210</v>
      </c>
      <c r="C24" s="44" t="s">
        <v>211</v>
      </c>
      <c r="D24" s="45">
        <v>1.22</v>
      </c>
    </row>
    <row r="25" s="206" customFormat="true" ht="24.95" customHeight="true" spans="1:4">
      <c r="A25" s="52" t="s">
        <v>1534</v>
      </c>
      <c r="B25" s="44" t="s">
        <v>210</v>
      </c>
      <c r="C25" s="44" t="s">
        <v>212</v>
      </c>
      <c r="D25" s="45">
        <v>6.14</v>
      </c>
    </row>
    <row r="26" s="206" customFormat="true" ht="24.95" customHeight="true" spans="1:4">
      <c r="A26" s="39" t="s">
        <v>216</v>
      </c>
      <c r="B26" s="40"/>
      <c r="C26" s="40"/>
      <c r="D26" s="41">
        <f>D27+D33</f>
        <v>15.99</v>
      </c>
    </row>
    <row r="27" s="206" customFormat="true" ht="24.95" customHeight="true" spans="1:4">
      <c r="A27" s="42" t="s">
        <v>217</v>
      </c>
      <c r="B27" s="43"/>
      <c r="C27" s="43"/>
      <c r="D27" s="41">
        <f>SUM(D28:D32)</f>
        <v>11.94</v>
      </c>
    </row>
    <row r="28" s="206" customFormat="true" ht="24.95" customHeight="true" spans="1:4">
      <c r="A28" s="52" t="s">
        <v>1534</v>
      </c>
      <c r="B28" s="67" t="s">
        <v>262</v>
      </c>
      <c r="C28" s="67" t="s">
        <v>219</v>
      </c>
      <c r="D28" s="45">
        <v>2.34</v>
      </c>
    </row>
    <row r="29" s="206" customFormat="true" ht="24.95" customHeight="true" spans="1:4">
      <c r="A29" s="52" t="s">
        <v>1534</v>
      </c>
      <c r="B29" s="67" t="s">
        <v>457</v>
      </c>
      <c r="C29" s="67" t="s">
        <v>225</v>
      </c>
      <c r="D29" s="45">
        <v>1.94</v>
      </c>
    </row>
    <row r="30" s="206" customFormat="true" ht="24.95" customHeight="true" spans="1:4">
      <c r="A30" s="52" t="s">
        <v>1534</v>
      </c>
      <c r="B30" s="67" t="s">
        <v>291</v>
      </c>
      <c r="C30" s="67" t="s">
        <v>292</v>
      </c>
      <c r="D30" s="45">
        <v>4.8</v>
      </c>
    </row>
    <row r="31" s="206" customFormat="true" ht="24.95" customHeight="true" spans="1:4">
      <c r="A31" s="52" t="s">
        <v>1534</v>
      </c>
      <c r="B31" s="67" t="s">
        <v>206</v>
      </c>
      <c r="C31" s="67" t="s">
        <v>321</v>
      </c>
      <c r="D31" s="45">
        <v>1.56</v>
      </c>
    </row>
    <row r="32" s="206" customFormat="true" ht="24.95" customHeight="true" spans="1:4">
      <c r="A32" s="52" t="s">
        <v>1534</v>
      </c>
      <c r="B32" s="67" t="s">
        <v>222</v>
      </c>
      <c r="C32" s="67" t="s">
        <v>223</v>
      </c>
      <c r="D32" s="45">
        <v>1.3</v>
      </c>
    </row>
    <row r="33" s="206" customFormat="true" ht="24.95" customHeight="true" spans="1:4">
      <c r="A33" s="207" t="s">
        <v>821</v>
      </c>
      <c r="B33" s="208"/>
      <c r="C33" s="209"/>
      <c r="D33" s="41">
        <f>D34</f>
        <v>4.05</v>
      </c>
    </row>
    <row r="34" s="206" customFormat="true" ht="24.95" customHeight="true" spans="1:4">
      <c r="A34" s="78" t="s">
        <v>1534</v>
      </c>
      <c r="B34" s="68" t="s">
        <v>1535</v>
      </c>
      <c r="C34" s="47" t="s">
        <v>360</v>
      </c>
      <c r="D34" s="48">
        <v>4.05</v>
      </c>
    </row>
    <row r="35" ht="12.95" customHeight="true"/>
  </sheetData>
  <mergeCells count="13">
    <mergeCell ref="A1:D1"/>
    <mergeCell ref="A7:C7"/>
    <mergeCell ref="A8:C8"/>
    <mergeCell ref="A9:C9"/>
    <mergeCell ref="A21:C21"/>
    <mergeCell ref="A23:C23"/>
    <mergeCell ref="A26:C26"/>
    <mergeCell ref="A27:C27"/>
    <mergeCell ref="A33:C3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0"/>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42"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54" customHeight="true" spans="1:6">
      <c r="A4" s="52" t="s">
        <v>1534</v>
      </c>
      <c r="B4" s="20" t="s">
        <v>1536</v>
      </c>
      <c r="C4" s="8" t="s">
        <v>233</v>
      </c>
      <c r="D4" s="198" t="s">
        <v>1537</v>
      </c>
      <c r="E4" s="20" t="s">
        <v>1538</v>
      </c>
      <c r="F4" s="176">
        <v>9.26</v>
      </c>
    </row>
    <row r="5" ht="54" customHeight="true" spans="1:6">
      <c r="A5" s="52" t="s">
        <v>1534</v>
      </c>
      <c r="B5" s="20" t="s">
        <v>1539</v>
      </c>
      <c r="C5" s="8" t="s">
        <v>233</v>
      </c>
      <c r="D5" s="198" t="s">
        <v>1540</v>
      </c>
      <c r="E5" s="20" t="s">
        <v>1541</v>
      </c>
      <c r="F5" s="176">
        <v>37.8</v>
      </c>
    </row>
    <row r="6" ht="66" customHeight="true" spans="1:6">
      <c r="A6" s="52" t="s">
        <v>1534</v>
      </c>
      <c r="B6" s="20" t="s">
        <v>1542</v>
      </c>
      <c r="C6" s="8" t="s">
        <v>233</v>
      </c>
      <c r="D6" s="198" t="s">
        <v>1543</v>
      </c>
      <c r="E6" s="20" t="s">
        <v>1542</v>
      </c>
      <c r="F6" s="176">
        <v>4.56</v>
      </c>
    </row>
    <row r="7" ht="54" customHeight="true" spans="1:7">
      <c r="A7" s="52" t="s">
        <v>1534</v>
      </c>
      <c r="B7" s="20" t="s">
        <v>1544</v>
      </c>
      <c r="C7" s="199" t="s">
        <v>233</v>
      </c>
      <c r="D7" s="198" t="s">
        <v>1545</v>
      </c>
      <c r="E7" s="202" t="s">
        <v>302</v>
      </c>
      <c r="F7" s="176">
        <v>1</v>
      </c>
      <c r="G7" s="142"/>
    </row>
    <row r="8" ht="54" customHeight="true" spans="1:6">
      <c r="A8" s="200" t="s">
        <v>175</v>
      </c>
      <c r="B8" s="201"/>
      <c r="C8" s="201"/>
      <c r="D8" s="201"/>
      <c r="E8" s="201"/>
      <c r="F8" s="203">
        <f>SUM(F4:F7)</f>
        <v>52.62</v>
      </c>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1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312.96</v>
      </c>
    </row>
    <row r="8" ht="26.1" customHeight="true" spans="1:4">
      <c r="A8" s="39" t="s">
        <v>182</v>
      </c>
      <c r="B8" s="40"/>
      <c r="C8" s="40"/>
      <c r="D8" s="41">
        <f>D9+D23+D25</f>
        <v>289.75</v>
      </c>
    </row>
    <row r="9" ht="26.1" customHeight="true" spans="1:4">
      <c r="A9" s="42" t="s">
        <v>183</v>
      </c>
      <c r="B9" s="43"/>
      <c r="C9" s="43"/>
      <c r="D9" s="41">
        <f>SUM(D10:D22)</f>
        <v>273.35</v>
      </c>
    </row>
    <row r="10" ht="21" customHeight="true" spans="1:4">
      <c r="A10" s="52" t="s">
        <v>1546</v>
      </c>
      <c r="B10" s="44" t="s">
        <v>185</v>
      </c>
      <c r="C10" s="44" t="s">
        <v>186</v>
      </c>
      <c r="D10" s="45">
        <v>110.97</v>
      </c>
    </row>
    <row r="11" ht="21" customHeight="true" spans="1:4">
      <c r="A11" s="52" t="s">
        <v>1546</v>
      </c>
      <c r="B11" s="44" t="s">
        <v>187</v>
      </c>
      <c r="C11" s="44" t="s">
        <v>188</v>
      </c>
      <c r="D11" s="45">
        <v>34.91</v>
      </c>
    </row>
    <row r="12" ht="21" customHeight="true" spans="1:4">
      <c r="A12" s="52" t="s">
        <v>1546</v>
      </c>
      <c r="B12" s="44" t="s">
        <v>187</v>
      </c>
      <c r="C12" s="44" t="s">
        <v>189</v>
      </c>
      <c r="D12" s="45">
        <v>5.86</v>
      </c>
    </row>
    <row r="13" ht="21" customHeight="true" spans="1:4">
      <c r="A13" s="52" t="s">
        <v>1546</v>
      </c>
      <c r="B13" s="44" t="s">
        <v>190</v>
      </c>
      <c r="C13" s="44" t="s">
        <v>191</v>
      </c>
      <c r="D13" s="45">
        <v>9.26</v>
      </c>
    </row>
    <row r="14" ht="21" customHeight="true" spans="1:4">
      <c r="A14" s="52" t="s">
        <v>1546</v>
      </c>
      <c r="B14" s="44" t="s">
        <v>258</v>
      </c>
      <c r="C14" s="44" t="s">
        <v>259</v>
      </c>
      <c r="D14" s="45">
        <v>19.26</v>
      </c>
    </row>
    <row r="15" ht="21" customHeight="true" spans="1:4">
      <c r="A15" s="52" t="s">
        <v>1546</v>
      </c>
      <c r="B15" s="44" t="s">
        <v>190</v>
      </c>
      <c r="C15" s="44" t="s">
        <v>192</v>
      </c>
      <c r="D15" s="45">
        <v>5.57</v>
      </c>
    </row>
    <row r="16" ht="21" customHeight="true" spans="1:4">
      <c r="A16" s="52" t="s">
        <v>1546</v>
      </c>
      <c r="B16" s="44" t="s">
        <v>190</v>
      </c>
      <c r="C16" s="44" t="s">
        <v>193</v>
      </c>
      <c r="D16" s="45">
        <v>2.93</v>
      </c>
    </row>
    <row r="17" ht="21" customHeight="true" spans="1:4">
      <c r="A17" s="52" t="s">
        <v>1546</v>
      </c>
      <c r="B17" s="44" t="s">
        <v>194</v>
      </c>
      <c r="C17" s="44" t="s">
        <v>195</v>
      </c>
      <c r="D17" s="45">
        <v>28.78</v>
      </c>
    </row>
    <row r="18" ht="21" customHeight="true" spans="1:4">
      <c r="A18" s="52" t="s">
        <v>1546</v>
      </c>
      <c r="B18" s="44" t="s">
        <v>196</v>
      </c>
      <c r="C18" s="44" t="s">
        <v>197</v>
      </c>
      <c r="D18" s="45">
        <v>15.29</v>
      </c>
    </row>
    <row r="19" ht="21" customHeight="true" spans="1:4">
      <c r="A19" s="52" t="s">
        <v>1546</v>
      </c>
      <c r="B19" s="44" t="s">
        <v>196</v>
      </c>
      <c r="C19" s="44" t="s">
        <v>198</v>
      </c>
      <c r="D19" s="45">
        <v>0.22</v>
      </c>
    </row>
    <row r="20" ht="21" customHeight="true" spans="1:4">
      <c r="A20" s="52" t="s">
        <v>1546</v>
      </c>
      <c r="B20" s="44" t="s">
        <v>199</v>
      </c>
      <c r="C20" s="44" t="s">
        <v>200</v>
      </c>
      <c r="D20" s="45">
        <v>1.51</v>
      </c>
    </row>
    <row r="21" ht="21" customHeight="true" spans="1:4">
      <c r="A21" s="52" t="s">
        <v>1546</v>
      </c>
      <c r="B21" s="44" t="s">
        <v>201</v>
      </c>
      <c r="C21" s="44" t="s">
        <v>202</v>
      </c>
      <c r="D21" s="45">
        <v>14.39</v>
      </c>
    </row>
    <row r="22" ht="21" customHeight="true" spans="1:4">
      <c r="A22" s="52" t="s">
        <v>1546</v>
      </c>
      <c r="B22" s="44" t="s">
        <v>203</v>
      </c>
      <c r="C22" s="44" t="s">
        <v>204</v>
      </c>
      <c r="D22" s="45">
        <v>24.4</v>
      </c>
    </row>
    <row r="23" ht="21" customHeight="true" spans="1:4">
      <c r="A23" s="42" t="s">
        <v>205</v>
      </c>
      <c r="B23" s="43"/>
      <c r="C23" s="43"/>
      <c r="D23" s="41">
        <f>D24</f>
        <v>13.08</v>
      </c>
    </row>
    <row r="24" ht="21" customHeight="true" spans="1:4">
      <c r="A24" s="52" t="s">
        <v>1546</v>
      </c>
      <c r="B24" s="44" t="s">
        <v>206</v>
      </c>
      <c r="C24" s="44" t="s">
        <v>207</v>
      </c>
      <c r="D24" s="45">
        <v>13.08</v>
      </c>
    </row>
    <row r="25" ht="21" customHeight="true" spans="1:4">
      <c r="A25" s="42" t="s">
        <v>209</v>
      </c>
      <c r="B25" s="43"/>
      <c r="C25" s="43"/>
      <c r="D25" s="41">
        <f>D26+D27+D28</f>
        <v>3.32</v>
      </c>
    </row>
    <row r="26" ht="21" customHeight="true" spans="1:4">
      <c r="A26" s="52" t="s">
        <v>1546</v>
      </c>
      <c r="B26" s="44" t="s">
        <v>210</v>
      </c>
      <c r="C26" s="44" t="s">
        <v>211</v>
      </c>
      <c r="D26" s="45">
        <v>0.14</v>
      </c>
    </row>
    <row r="27" ht="21" customHeight="true" spans="1:4">
      <c r="A27" s="52" t="s">
        <v>1546</v>
      </c>
      <c r="B27" s="44" t="s">
        <v>210</v>
      </c>
      <c r="C27" s="44" t="s">
        <v>212</v>
      </c>
      <c r="D27" s="45">
        <v>2.46</v>
      </c>
    </row>
    <row r="28" ht="21" customHeight="true" spans="1:4">
      <c r="A28" s="52" t="s">
        <v>1546</v>
      </c>
      <c r="B28" s="44" t="s">
        <v>306</v>
      </c>
      <c r="C28" s="44" t="s">
        <v>215</v>
      </c>
      <c r="D28" s="45">
        <v>0.72</v>
      </c>
    </row>
    <row r="29" ht="21" customHeight="true" spans="1:4">
      <c r="A29" s="39" t="s">
        <v>216</v>
      </c>
      <c r="B29" s="40"/>
      <c r="C29" s="40"/>
      <c r="D29" s="41">
        <f>D30</f>
        <v>23.21</v>
      </c>
    </row>
    <row r="30" ht="21" customHeight="true" spans="1:4">
      <c r="A30" s="42" t="s">
        <v>217</v>
      </c>
      <c r="B30" s="43"/>
      <c r="C30" s="43"/>
      <c r="D30" s="41">
        <f>SUM(D31:D35)</f>
        <v>23.21</v>
      </c>
    </row>
    <row r="31" ht="21" customHeight="true" spans="1:4">
      <c r="A31" s="52" t="s">
        <v>1546</v>
      </c>
      <c r="B31" s="67" t="s">
        <v>262</v>
      </c>
      <c r="C31" s="67" t="s">
        <v>219</v>
      </c>
      <c r="D31" s="45">
        <v>5.6</v>
      </c>
    </row>
    <row r="32" ht="21" customHeight="true" spans="1:4">
      <c r="A32" s="52" t="s">
        <v>1546</v>
      </c>
      <c r="B32" s="67" t="s">
        <v>291</v>
      </c>
      <c r="C32" s="67" t="s">
        <v>292</v>
      </c>
      <c r="D32" s="45">
        <v>14.4</v>
      </c>
    </row>
    <row r="33" ht="21" customHeight="true" spans="1:4">
      <c r="A33" s="52" t="s">
        <v>1546</v>
      </c>
      <c r="B33" s="67" t="s">
        <v>206</v>
      </c>
      <c r="C33" s="67" t="s">
        <v>321</v>
      </c>
      <c r="D33" s="45">
        <v>0.6</v>
      </c>
    </row>
    <row r="34" ht="21" customHeight="true" spans="1:4">
      <c r="A34" s="52" t="s">
        <v>1546</v>
      </c>
      <c r="B34" s="67" t="s">
        <v>457</v>
      </c>
      <c r="C34" s="67" t="s">
        <v>225</v>
      </c>
      <c r="D34" s="45">
        <v>2.05</v>
      </c>
    </row>
    <row r="35" ht="21" customHeight="true" spans="1:4">
      <c r="A35" s="78" t="s">
        <v>1546</v>
      </c>
      <c r="B35" s="68" t="s">
        <v>1547</v>
      </c>
      <c r="C35" s="68" t="s">
        <v>600</v>
      </c>
      <c r="D35" s="48">
        <v>0.56</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1"/>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48" customHeight="true" spans="1:6">
      <c r="A4" s="52" t="s">
        <v>1546</v>
      </c>
      <c r="B4" s="194" t="s">
        <v>1548</v>
      </c>
      <c r="C4" s="194" t="s">
        <v>233</v>
      </c>
      <c r="D4" s="195" t="s">
        <v>1549</v>
      </c>
      <c r="E4" s="197" t="s">
        <v>1550</v>
      </c>
      <c r="F4" s="176">
        <v>100</v>
      </c>
    </row>
    <row r="5" ht="48" customHeight="true" spans="1:6">
      <c r="A5" s="52" t="s">
        <v>1546</v>
      </c>
      <c r="B5" s="194" t="s">
        <v>491</v>
      </c>
      <c r="C5" s="194" t="s">
        <v>233</v>
      </c>
      <c r="D5" s="194" t="s">
        <v>1551</v>
      </c>
      <c r="E5" s="83" t="s">
        <v>1552</v>
      </c>
      <c r="F5" s="176">
        <v>260</v>
      </c>
    </row>
    <row r="6" ht="48" customHeight="true" spans="1:6">
      <c r="A6" s="52" t="s">
        <v>1546</v>
      </c>
      <c r="B6" s="194" t="s">
        <v>1328</v>
      </c>
      <c r="C6" s="194" t="s">
        <v>233</v>
      </c>
      <c r="D6" s="196" t="s">
        <v>1553</v>
      </c>
      <c r="E6" s="194" t="s">
        <v>1554</v>
      </c>
      <c r="F6" s="176">
        <v>5</v>
      </c>
    </row>
    <row r="7" ht="48" customHeight="true" spans="1:6">
      <c r="A7" s="52" t="s">
        <v>1546</v>
      </c>
      <c r="B7" s="194" t="s">
        <v>277</v>
      </c>
      <c r="C7" s="194" t="s">
        <v>233</v>
      </c>
      <c r="D7" s="196" t="s">
        <v>1555</v>
      </c>
      <c r="E7" s="194" t="s">
        <v>1556</v>
      </c>
      <c r="F7" s="176">
        <v>5</v>
      </c>
    </row>
    <row r="8" ht="48" customHeight="true" spans="1:6">
      <c r="A8" s="52" t="s">
        <v>1546</v>
      </c>
      <c r="B8" s="194" t="s">
        <v>302</v>
      </c>
      <c r="C8" s="194" t="s">
        <v>233</v>
      </c>
      <c r="D8" s="196" t="s">
        <v>1557</v>
      </c>
      <c r="E8" s="194" t="s">
        <v>1558</v>
      </c>
      <c r="F8" s="176">
        <v>1</v>
      </c>
    </row>
    <row r="9" ht="48" customHeight="true" spans="1:7">
      <c r="A9" s="53" t="s">
        <v>175</v>
      </c>
      <c r="B9" s="54"/>
      <c r="C9" s="54"/>
      <c r="D9" s="54"/>
      <c r="E9" s="57"/>
      <c r="F9" s="141">
        <f>SUM(F4:F8)</f>
        <v>371</v>
      </c>
      <c r="G9" s="142"/>
    </row>
    <row r="10" ht="48" customHeight="true" spans="1:6">
      <c r="A10" s="23"/>
      <c r="B10" s="23"/>
      <c r="C10" s="23"/>
      <c r="D10" s="23"/>
      <c r="E10" s="23"/>
      <c r="F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D8+D28</f>
        <v>329.56</v>
      </c>
    </row>
    <row r="8" ht="26.1" customHeight="true" spans="1:4">
      <c r="A8" s="39" t="s">
        <v>182</v>
      </c>
      <c r="B8" s="40"/>
      <c r="C8" s="40"/>
      <c r="D8" s="41">
        <v>315.16</v>
      </c>
    </row>
    <row r="9" ht="26.1" customHeight="true" spans="1:4">
      <c r="A9" s="42" t="s">
        <v>183</v>
      </c>
      <c r="B9" s="43"/>
      <c r="C9" s="43"/>
      <c r="D9" s="41">
        <f>SUM(D10:D21)</f>
        <v>311.75</v>
      </c>
    </row>
    <row r="10" ht="21" customHeight="true" spans="1:4">
      <c r="A10" s="52" t="s">
        <v>1559</v>
      </c>
      <c r="B10" s="44" t="s">
        <v>185</v>
      </c>
      <c r="C10" s="44" t="s">
        <v>186</v>
      </c>
      <c r="D10" s="45">
        <v>129.85</v>
      </c>
    </row>
    <row r="11" ht="21" customHeight="true" spans="1:4">
      <c r="A11" s="52" t="s">
        <v>1559</v>
      </c>
      <c r="B11" s="44" t="s">
        <v>187</v>
      </c>
      <c r="C11" s="44" t="s">
        <v>188</v>
      </c>
      <c r="D11" s="45">
        <v>2.06</v>
      </c>
    </row>
    <row r="12" ht="21" customHeight="true" spans="1:4">
      <c r="A12" s="52" t="s">
        <v>1559</v>
      </c>
      <c r="B12" s="44" t="s">
        <v>187</v>
      </c>
      <c r="C12" s="44" t="s">
        <v>189</v>
      </c>
      <c r="D12" s="45">
        <v>6.85</v>
      </c>
    </row>
    <row r="13" ht="21" customHeight="true" spans="1:4">
      <c r="A13" s="52" t="s">
        <v>1559</v>
      </c>
      <c r="B13" s="44" t="s">
        <v>190</v>
      </c>
      <c r="C13" s="44" t="s">
        <v>191</v>
      </c>
      <c r="D13" s="45">
        <v>10.83</v>
      </c>
    </row>
    <row r="14" ht="21" customHeight="true" spans="1:4">
      <c r="A14" s="52" t="s">
        <v>1559</v>
      </c>
      <c r="B14" s="44" t="s">
        <v>258</v>
      </c>
      <c r="C14" s="44" t="s">
        <v>259</v>
      </c>
      <c r="D14" s="45">
        <v>67.46</v>
      </c>
    </row>
    <row r="15" ht="21" customHeight="true" spans="1:4">
      <c r="A15" s="52" t="s">
        <v>1559</v>
      </c>
      <c r="B15" s="44" t="s">
        <v>190</v>
      </c>
      <c r="C15" s="44" t="s">
        <v>192</v>
      </c>
      <c r="D15" s="45">
        <v>0.33</v>
      </c>
    </row>
    <row r="16" ht="21" customHeight="true" spans="1:4">
      <c r="A16" s="52" t="s">
        <v>1559</v>
      </c>
      <c r="B16" s="44" t="s">
        <v>194</v>
      </c>
      <c r="C16" s="44" t="s">
        <v>195</v>
      </c>
      <c r="D16" s="45">
        <v>33.33</v>
      </c>
    </row>
    <row r="17" ht="21" customHeight="true" spans="1:4">
      <c r="A17" s="52" t="s">
        <v>1559</v>
      </c>
      <c r="B17" s="44" t="s">
        <v>196</v>
      </c>
      <c r="C17" s="44" t="s">
        <v>197</v>
      </c>
      <c r="D17" s="45">
        <v>17.32</v>
      </c>
    </row>
    <row r="18" ht="21" customHeight="true" spans="1:4">
      <c r="A18" s="52" t="s">
        <v>1559</v>
      </c>
      <c r="B18" s="44" t="s">
        <v>196</v>
      </c>
      <c r="C18" s="44" t="s">
        <v>198</v>
      </c>
      <c r="D18" s="45">
        <v>0.23</v>
      </c>
    </row>
    <row r="19" ht="21" customHeight="true" spans="1:4">
      <c r="A19" s="52" t="s">
        <v>1559</v>
      </c>
      <c r="B19" s="44" t="s">
        <v>199</v>
      </c>
      <c r="C19" s="44" t="s">
        <v>200</v>
      </c>
      <c r="D19" s="45">
        <v>1.46</v>
      </c>
    </row>
    <row r="20" ht="21" customHeight="true" spans="1:4">
      <c r="A20" s="52" t="s">
        <v>1559</v>
      </c>
      <c r="B20" s="44" t="s">
        <v>201</v>
      </c>
      <c r="C20" s="44" t="s">
        <v>202</v>
      </c>
      <c r="D20" s="45">
        <v>16.67</v>
      </c>
    </row>
    <row r="21" ht="21" customHeight="true" spans="1:4">
      <c r="A21" s="52" t="s">
        <v>1559</v>
      </c>
      <c r="B21" s="44" t="s">
        <v>203</v>
      </c>
      <c r="C21" s="44" t="s">
        <v>204</v>
      </c>
      <c r="D21" s="45">
        <v>25.36</v>
      </c>
    </row>
    <row r="22" ht="21" customHeight="true" spans="1:4">
      <c r="A22" s="42" t="s">
        <v>205</v>
      </c>
      <c r="B22" s="43"/>
      <c r="C22" s="43"/>
      <c r="D22" s="41">
        <f>D23</f>
        <v>0.72</v>
      </c>
    </row>
    <row r="23" ht="21" customHeight="true" spans="1:4">
      <c r="A23" s="52" t="s">
        <v>1559</v>
      </c>
      <c r="B23" s="44" t="s">
        <v>206</v>
      </c>
      <c r="C23" s="44" t="s">
        <v>207</v>
      </c>
      <c r="D23" s="45">
        <v>0.72</v>
      </c>
    </row>
    <row r="24" ht="21" customHeight="true" spans="1:4">
      <c r="A24" s="42" t="s">
        <v>209</v>
      </c>
      <c r="B24" s="43"/>
      <c r="C24" s="43"/>
      <c r="D24" s="41">
        <f>D25+D26+D27</f>
        <v>2.7</v>
      </c>
    </row>
    <row r="25" ht="21" customHeight="true" spans="1:4">
      <c r="A25" s="52" t="s">
        <v>1559</v>
      </c>
      <c r="B25" s="44" t="s">
        <v>210</v>
      </c>
      <c r="C25" s="44" t="s">
        <v>211</v>
      </c>
      <c r="D25" s="45">
        <v>0.05</v>
      </c>
    </row>
    <row r="26" ht="21" customHeight="true" spans="1:4">
      <c r="A26" s="52" t="s">
        <v>1559</v>
      </c>
      <c r="B26" s="44" t="s">
        <v>210</v>
      </c>
      <c r="C26" s="44" t="s">
        <v>212</v>
      </c>
      <c r="D26" s="45">
        <v>1.21</v>
      </c>
    </row>
    <row r="27" ht="21" customHeight="true" spans="1:4">
      <c r="A27" s="52" t="s">
        <v>1559</v>
      </c>
      <c r="B27" s="44" t="s">
        <v>306</v>
      </c>
      <c r="C27" s="44" t="s">
        <v>215</v>
      </c>
      <c r="D27" s="45">
        <v>1.44</v>
      </c>
    </row>
    <row r="28" ht="21" customHeight="true" spans="1:4">
      <c r="A28" s="39" t="s">
        <v>216</v>
      </c>
      <c r="B28" s="40"/>
      <c r="C28" s="40"/>
      <c r="D28" s="41">
        <f>D29</f>
        <v>14.4</v>
      </c>
    </row>
    <row r="29" ht="21" customHeight="true" spans="1:4">
      <c r="A29" s="42" t="s">
        <v>217</v>
      </c>
      <c r="B29" s="43"/>
      <c r="C29" s="43"/>
      <c r="D29" s="41">
        <f>SUM(D30:D33)</f>
        <v>14.4</v>
      </c>
    </row>
    <row r="30" ht="21" customHeight="true" spans="1:4">
      <c r="A30" s="52" t="s">
        <v>1559</v>
      </c>
      <c r="B30" s="67" t="s">
        <v>262</v>
      </c>
      <c r="C30" s="67" t="s">
        <v>219</v>
      </c>
      <c r="D30" s="45">
        <v>5.1</v>
      </c>
    </row>
    <row r="31" ht="21" customHeight="true" spans="1:4">
      <c r="A31" s="52" t="s">
        <v>1559</v>
      </c>
      <c r="B31" s="67" t="s">
        <v>457</v>
      </c>
      <c r="C31" s="67" t="s">
        <v>225</v>
      </c>
      <c r="D31" s="45">
        <v>2.4</v>
      </c>
    </row>
    <row r="32" ht="21" customHeight="true" spans="1:4">
      <c r="A32" s="52" t="s">
        <v>1559</v>
      </c>
      <c r="B32" s="67" t="s">
        <v>291</v>
      </c>
      <c r="C32" s="67" t="s">
        <v>292</v>
      </c>
      <c r="D32" s="45">
        <v>4.8</v>
      </c>
    </row>
    <row r="33" ht="21" customHeight="true" spans="1:4">
      <c r="A33" s="78" t="s">
        <v>1559</v>
      </c>
      <c r="B33" s="68" t="s">
        <v>206</v>
      </c>
      <c r="C33" s="68" t="s">
        <v>321</v>
      </c>
      <c r="D33" s="48">
        <v>2.1</v>
      </c>
    </row>
  </sheetData>
  <mergeCells count="12">
    <mergeCell ref="A1:D1"/>
    <mergeCell ref="A7:C7"/>
    <mergeCell ref="A8:C8"/>
    <mergeCell ref="A9:C9"/>
    <mergeCell ref="A22:C22"/>
    <mergeCell ref="A24:C24"/>
    <mergeCell ref="A28:C28"/>
    <mergeCell ref="A29:C2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2"/>
  <sheetViews>
    <sheetView topLeftCell="A4"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95" customHeight="true" spans="1:6">
      <c r="A3" s="49" t="s">
        <v>4</v>
      </c>
      <c r="B3" s="50" t="s">
        <v>227</v>
      </c>
      <c r="C3" s="51" t="s">
        <v>228</v>
      </c>
      <c r="D3" s="50" t="s">
        <v>229</v>
      </c>
      <c r="E3" s="50" t="s">
        <v>230</v>
      </c>
      <c r="F3" s="55" t="s">
        <v>231</v>
      </c>
    </row>
    <row r="4" ht="144" customHeight="true" spans="1:6">
      <c r="A4" s="52" t="s">
        <v>1560</v>
      </c>
      <c r="B4" s="20" t="s">
        <v>1561</v>
      </c>
      <c r="C4" s="8" t="s">
        <v>233</v>
      </c>
      <c r="D4" s="20" t="s">
        <v>1562</v>
      </c>
      <c r="E4" s="20" t="s">
        <v>1563</v>
      </c>
      <c r="F4" s="112">
        <v>22.2</v>
      </c>
    </row>
    <row r="5" ht="69.95" customHeight="true" spans="1:6">
      <c r="A5" s="52" t="s">
        <v>1560</v>
      </c>
      <c r="B5" s="20" t="s">
        <v>1564</v>
      </c>
      <c r="C5" s="8" t="s">
        <v>452</v>
      </c>
      <c r="D5" s="20" t="s">
        <v>1565</v>
      </c>
      <c r="E5" s="20" t="s">
        <v>1566</v>
      </c>
      <c r="F5" s="102">
        <v>270</v>
      </c>
    </row>
    <row r="6" ht="282" customHeight="true" spans="1:6">
      <c r="A6" s="52" t="s">
        <v>1560</v>
      </c>
      <c r="B6" s="20" t="s">
        <v>1567</v>
      </c>
      <c r="C6" s="8" t="s">
        <v>233</v>
      </c>
      <c r="D6" s="20" t="s">
        <v>1565</v>
      </c>
      <c r="E6" s="22" t="s">
        <v>1568</v>
      </c>
      <c r="F6" s="102">
        <v>150</v>
      </c>
    </row>
    <row r="7" ht="132.95" customHeight="true" spans="1:6">
      <c r="A7" s="52" t="s">
        <v>1560</v>
      </c>
      <c r="B7" s="20" t="s">
        <v>1569</v>
      </c>
      <c r="C7" s="8" t="s">
        <v>233</v>
      </c>
      <c r="D7" s="20" t="s">
        <v>1570</v>
      </c>
      <c r="E7" s="22" t="s">
        <v>1571</v>
      </c>
      <c r="F7" s="102">
        <v>150</v>
      </c>
    </row>
    <row r="8" ht="62.1" customHeight="true" spans="1:6">
      <c r="A8" s="52" t="s">
        <v>1560</v>
      </c>
      <c r="B8" s="20" t="s">
        <v>1572</v>
      </c>
      <c r="C8" s="8" t="s">
        <v>233</v>
      </c>
      <c r="D8" s="20" t="s">
        <v>1573</v>
      </c>
      <c r="E8" s="22" t="s">
        <v>1574</v>
      </c>
      <c r="F8" s="102">
        <v>100</v>
      </c>
    </row>
    <row r="9" ht="75" customHeight="true" spans="1:6">
      <c r="A9" s="52" t="s">
        <v>1560</v>
      </c>
      <c r="B9" s="20" t="s">
        <v>1575</v>
      </c>
      <c r="C9" s="8" t="s">
        <v>233</v>
      </c>
      <c r="D9" s="20" t="s">
        <v>1576</v>
      </c>
      <c r="E9" s="20" t="s">
        <v>1577</v>
      </c>
      <c r="F9" s="73">
        <v>1000</v>
      </c>
    </row>
    <row r="10" ht="60.95" customHeight="true" spans="1:6">
      <c r="A10" s="52" t="s">
        <v>1578</v>
      </c>
      <c r="B10" s="20" t="s">
        <v>1579</v>
      </c>
      <c r="C10" s="8" t="s">
        <v>233</v>
      </c>
      <c r="D10" s="20" t="s">
        <v>1580</v>
      </c>
      <c r="E10" s="20" t="s">
        <v>1581</v>
      </c>
      <c r="F10" s="73">
        <v>80</v>
      </c>
    </row>
    <row r="11" ht="45.95" customHeight="true" spans="1:6">
      <c r="A11" s="52" t="s">
        <v>1578</v>
      </c>
      <c r="B11" s="20" t="s">
        <v>1582</v>
      </c>
      <c r="C11" s="8" t="s">
        <v>233</v>
      </c>
      <c r="D11" s="20" t="s">
        <v>1583</v>
      </c>
      <c r="E11" s="20" t="s">
        <v>1584</v>
      </c>
      <c r="F11" s="73">
        <v>50</v>
      </c>
    </row>
    <row r="12" ht="81.95" customHeight="true" spans="1:6">
      <c r="A12" s="52" t="s">
        <v>1578</v>
      </c>
      <c r="B12" s="20" t="s">
        <v>1585</v>
      </c>
      <c r="C12" s="8" t="s">
        <v>233</v>
      </c>
      <c r="D12" s="20"/>
      <c r="E12" s="20" t="s">
        <v>1586</v>
      </c>
      <c r="F12" s="102">
        <v>50</v>
      </c>
    </row>
    <row r="13" ht="39.95" customHeight="true" spans="1:6">
      <c r="A13" s="53" t="s">
        <v>175</v>
      </c>
      <c r="B13" s="54"/>
      <c r="C13" s="54"/>
      <c r="D13" s="54"/>
      <c r="E13" s="57"/>
      <c r="F13" s="58">
        <f>SUM(F4:F12)</f>
        <v>1872.2</v>
      </c>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sheetData>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topLeftCell="A10"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554"/>
      <c r="B2" s="28"/>
      <c r="C2" s="28"/>
      <c r="D2" s="188"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304.08</v>
      </c>
    </row>
    <row r="8" ht="26.1" customHeight="true" spans="1:4">
      <c r="A8" s="39" t="s">
        <v>182</v>
      </c>
      <c r="B8" s="40"/>
      <c r="C8" s="40"/>
      <c r="D8" s="41">
        <f>D9+D23+D25</f>
        <v>290.96</v>
      </c>
    </row>
    <row r="9" ht="26.1" customHeight="true" spans="1:4">
      <c r="A9" s="42" t="s">
        <v>183</v>
      </c>
      <c r="B9" s="43"/>
      <c r="C9" s="43"/>
      <c r="D9" s="41">
        <f>SUM(D10:D22)</f>
        <v>273.85</v>
      </c>
    </row>
    <row r="10" ht="21" customHeight="true" spans="1:4">
      <c r="A10" s="19" t="s">
        <v>358</v>
      </c>
      <c r="B10" s="44" t="s">
        <v>185</v>
      </c>
      <c r="C10" s="44" t="s">
        <v>186</v>
      </c>
      <c r="D10" s="45">
        <v>108.67</v>
      </c>
    </row>
    <row r="11" ht="21" customHeight="true" spans="1:4">
      <c r="A11" s="19" t="s">
        <v>358</v>
      </c>
      <c r="B11" s="44" t="s">
        <v>187</v>
      </c>
      <c r="C11" s="44" t="s">
        <v>188</v>
      </c>
      <c r="D11" s="45">
        <v>30.62</v>
      </c>
    </row>
    <row r="12" ht="21" customHeight="true" spans="1:4">
      <c r="A12" s="19" t="s">
        <v>358</v>
      </c>
      <c r="B12" s="44" t="s">
        <v>187</v>
      </c>
      <c r="C12" s="44" t="s">
        <v>189</v>
      </c>
      <c r="D12" s="45">
        <v>5.86</v>
      </c>
    </row>
    <row r="13" ht="21" customHeight="true" spans="1:4">
      <c r="A13" s="19" t="s">
        <v>358</v>
      </c>
      <c r="B13" s="44" t="s">
        <v>190</v>
      </c>
      <c r="C13" s="44" t="s">
        <v>191</v>
      </c>
      <c r="D13" s="45">
        <v>9.07</v>
      </c>
    </row>
    <row r="14" ht="21" customHeight="true" spans="1:4">
      <c r="A14" s="19" t="s">
        <v>358</v>
      </c>
      <c r="B14" s="44" t="s">
        <v>258</v>
      </c>
      <c r="C14" s="44" t="s">
        <v>259</v>
      </c>
      <c r="D14" s="45">
        <v>29.03</v>
      </c>
    </row>
    <row r="15" ht="21" customHeight="true" spans="1:4">
      <c r="A15" s="19" t="s">
        <v>358</v>
      </c>
      <c r="B15" s="44" t="s">
        <v>190</v>
      </c>
      <c r="C15" s="44" t="s">
        <v>192</v>
      </c>
      <c r="D15" s="45">
        <v>4.37</v>
      </c>
    </row>
    <row r="16" ht="21" customHeight="true" spans="1:4">
      <c r="A16" s="19" t="s">
        <v>358</v>
      </c>
      <c r="B16" s="44" t="s">
        <v>190</v>
      </c>
      <c r="C16" s="44" t="s">
        <v>193</v>
      </c>
      <c r="D16" s="45">
        <v>2.24</v>
      </c>
    </row>
    <row r="17" ht="21" customHeight="true" spans="1:4">
      <c r="A17" s="19" t="s">
        <v>358</v>
      </c>
      <c r="B17" s="44" t="s">
        <v>194</v>
      </c>
      <c r="C17" s="44" t="s">
        <v>195</v>
      </c>
      <c r="D17" s="45">
        <v>29.01</v>
      </c>
    </row>
    <row r="18" ht="21" customHeight="true" spans="1:4">
      <c r="A18" s="19" t="s">
        <v>358</v>
      </c>
      <c r="B18" s="44" t="s">
        <v>196</v>
      </c>
      <c r="C18" s="44" t="s">
        <v>197</v>
      </c>
      <c r="D18" s="45">
        <v>15.41</v>
      </c>
    </row>
    <row r="19" ht="21" customHeight="true" spans="1:4">
      <c r="A19" s="19" t="s">
        <v>358</v>
      </c>
      <c r="B19" s="44" t="s">
        <v>196</v>
      </c>
      <c r="C19" s="44" t="s">
        <v>198</v>
      </c>
      <c r="D19" s="45">
        <v>0.23</v>
      </c>
    </row>
    <row r="20" ht="21" customHeight="true" spans="1:4">
      <c r="A20" s="19" t="s">
        <v>358</v>
      </c>
      <c r="B20" s="44" t="s">
        <v>199</v>
      </c>
      <c r="C20" s="44" t="s">
        <v>200</v>
      </c>
      <c r="D20" s="45">
        <v>1.27</v>
      </c>
    </row>
    <row r="21" ht="21" customHeight="true" spans="1:4">
      <c r="A21" s="19" t="s">
        <v>358</v>
      </c>
      <c r="B21" s="44" t="s">
        <v>201</v>
      </c>
      <c r="C21" s="44" t="s">
        <v>202</v>
      </c>
      <c r="D21" s="45">
        <v>14.51</v>
      </c>
    </row>
    <row r="22" ht="21" customHeight="true" spans="1:4">
      <c r="A22" s="19" t="s">
        <v>358</v>
      </c>
      <c r="B22" s="44" t="s">
        <v>203</v>
      </c>
      <c r="C22" s="44" t="s">
        <v>204</v>
      </c>
      <c r="D22" s="45">
        <v>23.56</v>
      </c>
    </row>
    <row r="23" ht="21" customHeight="true" spans="1:4">
      <c r="A23" s="42" t="s">
        <v>205</v>
      </c>
      <c r="B23" s="43"/>
      <c r="C23" s="43"/>
      <c r="D23" s="41">
        <f>D24</f>
        <v>11.43</v>
      </c>
    </row>
    <row r="24" ht="21" customHeight="true" spans="1:4">
      <c r="A24" s="19" t="s">
        <v>358</v>
      </c>
      <c r="B24" s="44" t="s">
        <v>206</v>
      </c>
      <c r="C24" s="44" t="s">
        <v>207</v>
      </c>
      <c r="D24" s="45">
        <v>11.43</v>
      </c>
    </row>
    <row r="25" ht="21" customHeight="true" spans="1:4">
      <c r="A25" s="42" t="s">
        <v>209</v>
      </c>
      <c r="B25" s="43"/>
      <c r="C25" s="43"/>
      <c r="D25" s="41">
        <f>D26+D27+D28+D29</f>
        <v>5.68</v>
      </c>
    </row>
    <row r="26" ht="21" customHeight="true" spans="1:4">
      <c r="A26" s="19" t="s">
        <v>358</v>
      </c>
      <c r="B26" s="44" t="s">
        <v>210</v>
      </c>
      <c r="C26" s="44" t="s">
        <v>211</v>
      </c>
      <c r="D26" s="45">
        <v>0.08</v>
      </c>
    </row>
    <row r="27" ht="21" customHeight="true" spans="1:4">
      <c r="A27" s="19" t="s">
        <v>358</v>
      </c>
      <c r="B27" s="44" t="s">
        <v>210</v>
      </c>
      <c r="C27" s="44" t="s">
        <v>212</v>
      </c>
      <c r="D27" s="45">
        <v>3.5</v>
      </c>
    </row>
    <row r="28" ht="21" customHeight="true" spans="1:4">
      <c r="A28" s="19" t="s">
        <v>358</v>
      </c>
      <c r="B28" s="44" t="s">
        <v>306</v>
      </c>
      <c r="C28" s="44" t="s">
        <v>215</v>
      </c>
      <c r="D28" s="45">
        <v>1.32</v>
      </c>
    </row>
    <row r="29" ht="21" customHeight="true" spans="1:4">
      <c r="A29" s="555"/>
      <c r="B29" s="44" t="s">
        <v>260</v>
      </c>
      <c r="C29" s="44" t="s">
        <v>213</v>
      </c>
      <c r="D29" s="45">
        <v>0.78</v>
      </c>
    </row>
    <row r="30" ht="21" customHeight="true" spans="1:4">
      <c r="A30" s="556" t="s">
        <v>216</v>
      </c>
      <c r="B30" s="40"/>
      <c r="C30" s="40"/>
      <c r="D30" s="41">
        <f>SUM(D31:D36)</f>
        <v>13.12</v>
      </c>
    </row>
    <row r="31" ht="21" customHeight="true" spans="1:4">
      <c r="A31" s="19" t="s">
        <v>358</v>
      </c>
      <c r="B31" s="482" t="s">
        <v>262</v>
      </c>
      <c r="C31" s="67" t="s">
        <v>219</v>
      </c>
      <c r="D31" s="45">
        <v>3.3</v>
      </c>
    </row>
    <row r="32" ht="21" customHeight="true" spans="1:4">
      <c r="A32" s="19" t="s">
        <v>358</v>
      </c>
      <c r="B32" s="482" t="s">
        <v>291</v>
      </c>
      <c r="C32" s="67" t="s">
        <v>292</v>
      </c>
      <c r="D32" s="45">
        <v>2.4</v>
      </c>
    </row>
    <row r="33" ht="21" customHeight="true" spans="1:4">
      <c r="A33" s="19" t="s">
        <v>358</v>
      </c>
      <c r="B33" s="482" t="s">
        <v>206</v>
      </c>
      <c r="C33" s="67" t="s">
        <v>321</v>
      </c>
      <c r="D33" s="45">
        <v>0.9</v>
      </c>
    </row>
    <row r="34" ht="21" customHeight="true" spans="1:4">
      <c r="A34" s="19" t="s">
        <v>358</v>
      </c>
      <c r="B34" s="482" t="s">
        <v>222</v>
      </c>
      <c r="C34" s="324" t="s">
        <v>223</v>
      </c>
      <c r="D34" s="45">
        <v>1.4</v>
      </c>
    </row>
    <row r="35" ht="21" customHeight="true" spans="1:4">
      <c r="A35" s="19" t="s">
        <v>358</v>
      </c>
      <c r="B35" s="557" t="s">
        <v>359</v>
      </c>
      <c r="C35" s="123" t="s">
        <v>360</v>
      </c>
      <c r="D35" s="306">
        <v>3.05</v>
      </c>
    </row>
    <row r="36" ht="21" customHeight="true" spans="1:4">
      <c r="A36" s="46" t="s">
        <v>358</v>
      </c>
      <c r="B36" s="441" t="s">
        <v>263</v>
      </c>
      <c r="C36" s="172" t="s">
        <v>225</v>
      </c>
      <c r="D36" s="435">
        <v>2.07</v>
      </c>
    </row>
  </sheetData>
  <mergeCells count="11">
    <mergeCell ref="A1:D1"/>
    <mergeCell ref="A7:C7"/>
    <mergeCell ref="A8:C8"/>
    <mergeCell ref="A9:C9"/>
    <mergeCell ref="A23:C23"/>
    <mergeCell ref="A25:C25"/>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6"/>
  <sheetViews>
    <sheetView workbookViewId="0">
      <selection activeCell="A1" sqref="A1:D1"/>
    </sheetView>
  </sheetViews>
  <sheetFormatPr defaultColWidth="9" defaultRowHeight="13.5" outlineLevelCol="3"/>
  <cols>
    <col min="1" max="1" width="35.125" style="91" customWidth="true"/>
    <col min="2" max="2" width="50.75" style="91" customWidth="true"/>
    <col min="3" max="3" width="43.25" style="91" customWidth="true"/>
    <col min="4" max="4" width="25.625" style="91" customWidth="true"/>
    <col min="5" max="16384" width="9" style="91"/>
  </cols>
  <sheetData>
    <row r="1" ht="39.95" customHeight="true" spans="1:4">
      <c r="A1" s="92" t="s">
        <v>256</v>
      </c>
      <c r="B1" s="92"/>
      <c r="C1" s="92"/>
      <c r="D1" s="92"/>
    </row>
    <row r="2" ht="20.1" customHeight="true" spans="1:4">
      <c r="A2" s="106"/>
      <c r="B2" s="106"/>
      <c r="C2" s="106"/>
      <c r="D2" s="188" t="s">
        <v>1</v>
      </c>
    </row>
    <row r="3" ht="48" customHeight="true" spans="1:4">
      <c r="A3" s="30" t="s">
        <v>177</v>
      </c>
      <c r="B3" s="31" t="s">
        <v>178</v>
      </c>
      <c r="C3" s="31" t="s">
        <v>179</v>
      </c>
      <c r="D3" s="32" t="s">
        <v>180</v>
      </c>
    </row>
    <row r="4" ht="33.95" customHeight="true" spans="1:4">
      <c r="A4" s="36" t="s">
        <v>181</v>
      </c>
      <c r="B4" s="37"/>
      <c r="C4" s="37"/>
      <c r="D4" s="38">
        <f>D5+D22</f>
        <v>164.2872</v>
      </c>
    </row>
    <row r="5" ht="27" customHeight="true" spans="1:4">
      <c r="A5" s="189" t="s">
        <v>182</v>
      </c>
      <c r="B5" s="190"/>
      <c r="C5" s="190"/>
      <c r="D5" s="191">
        <f>D6+D18</f>
        <v>152.3972</v>
      </c>
    </row>
    <row r="6" ht="27" customHeight="true" spans="1:4">
      <c r="A6" s="192" t="s">
        <v>183</v>
      </c>
      <c r="B6" s="193"/>
      <c r="C6" s="193"/>
      <c r="D6" s="191">
        <f>SUM(D7:D17)</f>
        <v>150.84</v>
      </c>
    </row>
    <row r="7" ht="27" customHeight="true" spans="1:4">
      <c r="A7" s="19" t="s">
        <v>1587</v>
      </c>
      <c r="B7" s="44" t="s">
        <v>185</v>
      </c>
      <c r="C7" s="44" t="s">
        <v>186</v>
      </c>
      <c r="D7" s="45">
        <v>66.56</v>
      </c>
    </row>
    <row r="8" ht="27" customHeight="true" spans="1:4">
      <c r="A8" s="19" t="s">
        <v>1587</v>
      </c>
      <c r="B8" s="44" t="s">
        <v>187</v>
      </c>
      <c r="C8" s="44" t="s">
        <v>188</v>
      </c>
      <c r="D8" s="45">
        <v>0.03</v>
      </c>
    </row>
    <row r="9" ht="27" customHeight="true" spans="1:4">
      <c r="A9" s="19" t="s">
        <v>1587</v>
      </c>
      <c r="B9" s="44" t="s">
        <v>187</v>
      </c>
      <c r="C9" s="44" t="s">
        <v>189</v>
      </c>
      <c r="D9" s="45">
        <v>3.24</v>
      </c>
    </row>
    <row r="10" ht="27" customHeight="true" spans="1:4">
      <c r="A10" s="19" t="s">
        <v>1587</v>
      </c>
      <c r="B10" s="44" t="s">
        <v>190</v>
      </c>
      <c r="C10" s="44" t="s">
        <v>191</v>
      </c>
      <c r="D10" s="45">
        <v>5.55</v>
      </c>
    </row>
    <row r="11" ht="27" customHeight="true" spans="1:4">
      <c r="A11" s="19" t="s">
        <v>1587</v>
      </c>
      <c r="B11" s="44" t="s">
        <v>258</v>
      </c>
      <c r="C11" s="44" t="s">
        <v>259</v>
      </c>
      <c r="D11" s="45">
        <v>32.5</v>
      </c>
    </row>
    <row r="12" ht="27" customHeight="true" spans="1:4">
      <c r="A12" s="19" t="s">
        <v>1587</v>
      </c>
      <c r="B12" s="44" t="s">
        <v>194</v>
      </c>
      <c r="C12" s="44" t="s">
        <v>195</v>
      </c>
      <c r="D12" s="45">
        <v>16.53</v>
      </c>
    </row>
    <row r="13" ht="27" customHeight="true" spans="1:4">
      <c r="A13" s="19" t="s">
        <v>1587</v>
      </c>
      <c r="B13" s="44" t="s">
        <v>196</v>
      </c>
      <c r="C13" s="44" t="s">
        <v>197</v>
      </c>
      <c r="D13" s="45">
        <v>8.76</v>
      </c>
    </row>
    <row r="14" ht="27" customHeight="true" spans="1:4">
      <c r="A14" s="19" t="s">
        <v>1587</v>
      </c>
      <c r="B14" s="44" t="s">
        <v>196</v>
      </c>
      <c r="C14" s="44" t="s">
        <v>198</v>
      </c>
      <c r="D14" s="45">
        <v>0.1</v>
      </c>
    </row>
    <row r="15" ht="27" customHeight="true" spans="1:4">
      <c r="A15" s="19" t="s">
        <v>1587</v>
      </c>
      <c r="B15" s="44" t="s">
        <v>199</v>
      </c>
      <c r="C15" s="44" t="s">
        <v>200</v>
      </c>
      <c r="D15" s="45">
        <v>0.79</v>
      </c>
    </row>
    <row r="16" ht="27" customHeight="true" spans="1:4">
      <c r="A16" s="19" t="s">
        <v>1587</v>
      </c>
      <c r="B16" s="44" t="s">
        <v>201</v>
      </c>
      <c r="C16" s="44" t="s">
        <v>202</v>
      </c>
      <c r="D16" s="45">
        <v>4.12</v>
      </c>
    </row>
    <row r="17" ht="27" customHeight="true" spans="1:4">
      <c r="A17" s="19" t="s">
        <v>1587</v>
      </c>
      <c r="B17" s="44" t="s">
        <v>203</v>
      </c>
      <c r="C17" s="44" t="s">
        <v>204</v>
      </c>
      <c r="D17" s="45">
        <v>12.66</v>
      </c>
    </row>
    <row r="18" ht="27" customHeight="true" spans="1:4">
      <c r="A18" s="42" t="s">
        <v>209</v>
      </c>
      <c r="B18" s="43"/>
      <c r="C18" s="43"/>
      <c r="D18" s="41">
        <f>D20+D21+D19</f>
        <v>1.5572</v>
      </c>
    </row>
    <row r="19" ht="27" customHeight="true" spans="1:4">
      <c r="A19" s="19" t="s">
        <v>1587</v>
      </c>
      <c r="B19" s="44" t="s">
        <v>210</v>
      </c>
      <c r="C19" s="44" t="s">
        <v>211</v>
      </c>
      <c r="D19" s="45">
        <v>0.03</v>
      </c>
    </row>
    <row r="20" ht="27" customHeight="true" spans="1:4">
      <c r="A20" s="19" t="s">
        <v>1587</v>
      </c>
      <c r="B20" s="44" t="s">
        <v>206</v>
      </c>
      <c r="C20" s="44" t="s">
        <v>212</v>
      </c>
      <c r="D20" s="45">
        <v>0.4472</v>
      </c>
    </row>
    <row r="21" ht="27" customHeight="true" spans="1:4">
      <c r="A21" s="19" t="s">
        <v>1587</v>
      </c>
      <c r="B21" s="44" t="s">
        <v>187</v>
      </c>
      <c r="C21" s="44" t="s">
        <v>208</v>
      </c>
      <c r="D21" s="45">
        <v>1.08</v>
      </c>
    </row>
    <row r="22" ht="27" customHeight="true" spans="1:4">
      <c r="A22" s="39" t="s">
        <v>216</v>
      </c>
      <c r="B22" s="40"/>
      <c r="C22" s="40"/>
      <c r="D22" s="41">
        <f>D23</f>
        <v>11.89</v>
      </c>
    </row>
    <row r="23" ht="27" customHeight="true" spans="1:4">
      <c r="A23" s="42" t="s">
        <v>217</v>
      </c>
      <c r="B23" s="43"/>
      <c r="C23" s="43"/>
      <c r="D23" s="41">
        <f>D24+D26+D25</f>
        <v>11.89</v>
      </c>
    </row>
    <row r="24" ht="27" customHeight="true" spans="1:4">
      <c r="A24" s="19" t="s">
        <v>1587</v>
      </c>
      <c r="B24" s="67" t="s">
        <v>262</v>
      </c>
      <c r="C24" s="67" t="s">
        <v>219</v>
      </c>
      <c r="D24" s="45">
        <v>3.2</v>
      </c>
    </row>
    <row r="25" ht="27" customHeight="true" spans="1:4">
      <c r="A25" s="19" t="s">
        <v>1587</v>
      </c>
      <c r="B25" s="67" t="s">
        <v>457</v>
      </c>
      <c r="C25" s="67" t="s">
        <v>225</v>
      </c>
      <c r="D25" s="87">
        <v>1.49</v>
      </c>
    </row>
    <row r="26" ht="27" customHeight="true" spans="1:4">
      <c r="A26" s="46" t="s">
        <v>1587</v>
      </c>
      <c r="B26" s="68" t="s">
        <v>291</v>
      </c>
      <c r="C26" s="68" t="s">
        <v>292</v>
      </c>
      <c r="D26" s="48">
        <v>7.2</v>
      </c>
    </row>
  </sheetData>
  <mergeCells count="7">
    <mergeCell ref="A1:D1"/>
    <mergeCell ref="A4:C4"/>
    <mergeCell ref="A5:C5"/>
    <mergeCell ref="A6:C6"/>
    <mergeCell ref="A18:C18"/>
    <mergeCell ref="A22:C22"/>
    <mergeCell ref="A23:C23"/>
  </mergeCells>
  <printOptions horizontalCentered="true" verticalCentered="true"/>
  <pageMargins left="0.751388888888889" right="0.751388888888889" top="0.747916666666667" bottom="1.22013888888889" header="0.393055555555556" footer="0.5"/>
  <pageSetup paperSize="9" scale="82" fitToHeight="0" orientation="landscape"/>
  <headerFooter>
    <oddFooter>&amp;C第 &amp;P 页</oddFooter>
  </headerFooter>
</worksheet>
</file>

<file path=xl/worksheets/sheet1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H26"/>
  <sheetViews>
    <sheetView topLeftCell="A4" workbookViewId="0">
      <selection activeCell="D7" sqref="D7"/>
    </sheetView>
  </sheetViews>
  <sheetFormatPr defaultColWidth="9" defaultRowHeight="13.5" outlineLevelCol="7"/>
  <cols>
    <col min="1" max="2" width="26.25" style="91" customWidth="true"/>
    <col min="3" max="3" width="22.25" style="91" customWidth="true"/>
    <col min="4" max="4" width="45.5" style="91" customWidth="true"/>
    <col min="5" max="5" width="55" style="91" customWidth="true"/>
    <col min="6" max="6" width="45.5" style="91" customWidth="true"/>
    <col min="7" max="16384" width="9" style="91"/>
  </cols>
  <sheetData>
    <row r="1" ht="39.95" customHeight="true" spans="1:6">
      <c r="A1" s="92" t="s">
        <v>264</v>
      </c>
      <c r="B1" s="92"/>
      <c r="C1" s="92"/>
      <c r="D1" s="92"/>
      <c r="E1" s="92"/>
      <c r="F1" s="92"/>
    </row>
    <row r="2" ht="18.95" customHeight="true" spans="1:6">
      <c r="A2" s="93"/>
      <c r="B2" s="93"/>
      <c r="C2" s="93"/>
      <c r="D2" s="93"/>
      <c r="E2" s="93"/>
      <c r="F2" s="100" t="s">
        <v>1</v>
      </c>
    </row>
    <row r="3" ht="62.1" customHeight="true" spans="1:6">
      <c r="A3" s="94" t="s">
        <v>4</v>
      </c>
      <c r="B3" s="95" t="s">
        <v>227</v>
      </c>
      <c r="C3" s="96" t="s">
        <v>228</v>
      </c>
      <c r="D3" s="95" t="s">
        <v>229</v>
      </c>
      <c r="E3" s="95" t="s">
        <v>230</v>
      </c>
      <c r="F3" s="101" t="s">
        <v>231</v>
      </c>
    </row>
    <row r="4" ht="57.95" customHeight="true" spans="1:6">
      <c r="A4" s="52" t="s">
        <v>1587</v>
      </c>
      <c r="B4" s="20" t="s">
        <v>1588</v>
      </c>
      <c r="C4" s="8" t="s">
        <v>233</v>
      </c>
      <c r="D4" s="20" t="s">
        <v>1589</v>
      </c>
      <c r="E4" s="20" t="s">
        <v>1590</v>
      </c>
      <c r="F4" s="102">
        <v>112.6</v>
      </c>
    </row>
    <row r="5" ht="57.95" customHeight="true" spans="1:6">
      <c r="A5" s="52" t="s">
        <v>1587</v>
      </c>
      <c r="B5" s="20" t="s">
        <v>1591</v>
      </c>
      <c r="C5" s="8" t="s">
        <v>233</v>
      </c>
      <c r="D5" s="20" t="s">
        <v>1592</v>
      </c>
      <c r="E5" s="20" t="s">
        <v>1593</v>
      </c>
      <c r="F5" s="102">
        <v>200</v>
      </c>
    </row>
    <row r="6" ht="57.95" customHeight="true" spans="1:6">
      <c r="A6" s="52" t="s">
        <v>1587</v>
      </c>
      <c r="B6" s="180" t="s">
        <v>1594</v>
      </c>
      <c r="C6" s="8" t="s">
        <v>233</v>
      </c>
      <c r="D6" s="20" t="s">
        <v>1595</v>
      </c>
      <c r="E6" s="181" t="s">
        <v>1596</v>
      </c>
      <c r="F6" s="182">
        <v>30</v>
      </c>
    </row>
    <row r="7" ht="180" customHeight="true" spans="1:6">
      <c r="A7" s="52" t="s">
        <v>1587</v>
      </c>
      <c r="B7" s="20" t="s">
        <v>1597</v>
      </c>
      <c r="C7" s="8" t="s">
        <v>233</v>
      </c>
      <c r="D7" s="22" t="s">
        <v>1598</v>
      </c>
      <c r="E7" s="20" t="s">
        <v>1599</v>
      </c>
      <c r="F7" s="183">
        <v>2000</v>
      </c>
    </row>
    <row r="8" ht="50.1" customHeight="true" spans="1:6">
      <c r="A8" s="52" t="s">
        <v>1587</v>
      </c>
      <c r="B8" s="20" t="s">
        <v>1600</v>
      </c>
      <c r="C8" s="8" t="s">
        <v>233</v>
      </c>
      <c r="D8" s="20" t="s">
        <v>1601</v>
      </c>
      <c r="E8" s="20" t="s">
        <v>1602</v>
      </c>
      <c r="F8" s="184">
        <v>11297</v>
      </c>
    </row>
    <row r="9" ht="45.95" customHeight="true" spans="1:8">
      <c r="A9" s="53" t="s">
        <v>175</v>
      </c>
      <c r="B9" s="54"/>
      <c r="C9" s="54"/>
      <c r="D9" s="54"/>
      <c r="E9" s="57"/>
      <c r="F9" s="185">
        <f>SUM(F4:F8)</f>
        <v>13639.6</v>
      </c>
      <c r="G9" s="186"/>
      <c r="H9" s="187"/>
    </row>
    <row r="10" ht="20.25" spans="1:6">
      <c r="A10" s="99"/>
      <c r="B10" s="99"/>
      <c r="C10" s="99"/>
      <c r="D10" s="99"/>
      <c r="F10" s="91" t="s">
        <v>1603</v>
      </c>
    </row>
    <row r="11" ht="20.25" spans="1:4">
      <c r="A11" s="99"/>
      <c r="B11" s="99"/>
      <c r="C11" s="99"/>
      <c r="D11" s="99"/>
    </row>
    <row r="12" ht="20.25" spans="1:4">
      <c r="A12" s="99"/>
      <c r="B12" s="99"/>
      <c r="C12" s="99"/>
      <c r="D12" s="99"/>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D8+D26</f>
        <v>253.89</v>
      </c>
    </row>
    <row r="8" ht="26.1" customHeight="true" spans="1:4">
      <c r="A8" s="39" t="s">
        <v>182</v>
      </c>
      <c r="B8" s="40"/>
      <c r="C8" s="40"/>
      <c r="D8" s="41">
        <f>D9+D21</f>
        <v>244.96</v>
      </c>
    </row>
    <row r="9" ht="26.1" customHeight="true" spans="1:4">
      <c r="A9" s="42" t="s">
        <v>183</v>
      </c>
      <c r="B9" s="43"/>
      <c r="C9" s="43"/>
      <c r="D9" s="41">
        <f>SUM(D10:D20)</f>
        <v>226.48</v>
      </c>
    </row>
    <row r="10" ht="21" customHeight="true" spans="1:4">
      <c r="A10" s="19" t="s">
        <v>1604</v>
      </c>
      <c r="B10" s="44" t="s">
        <v>185</v>
      </c>
      <c r="C10" s="44" t="s">
        <v>186</v>
      </c>
      <c r="D10" s="45">
        <v>96.95</v>
      </c>
    </row>
    <row r="11" ht="21" customHeight="true" spans="1:4">
      <c r="A11" s="19" t="s">
        <v>1604</v>
      </c>
      <c r="B11" s="44" t="s">
        <v>187</v>
      </c>
      <c r="C11" s="44" t="s">
        <v>188</v>
      </c>
      <c r="D11" s="45">
        <v>0.29</v>
      </c>
    </row>
    <row r="12" ht="21" customHeight="true" spans="1:4">
      <c r="A12" s="19" t="s">
        <v>1604</v>
      </c>
      <c r="B12" s="44" t="s">
        <v>187</v>
      </c>
      <c r="C12" s="44" t="s">
        <v>189</v>
      </c>
      <c r="D12" s="45">
        <v>5.29</v>
      </c>
    </row>
    <row r="13" ht="21" customHeight="true" spans="1:4">
      <c r="A13" s="19" t="s">
        <v>1604</v>
      </c>
      <c r="B13" s="44" t="s">
        <v>190</v>
      </c>
      <c r="C13" s="44" t="s">
        <v>191</v>
      </c>
      <c r="D13" s="45">
        <v>8.08</v>
      </c>
    </row>
    <row r="14" ht="21" customHeight="true" spans="1:4">
      <c r="A14" s="19" t="s">
        <v>1604</v>
      </c>
      <c r="B14" s="44" t="s">
        <v>258</v>
      </c>
      <c r="C14" s="44" t="s">
        <v>259</v>
      </c>
      <c r="D14" s="45">
        <v>46.77</v>
      </c>
    </row>
    <row r="15" ht="21" customHeight="true" spans="1:4">
      <c r="A15" s="19" t="s">
        <v>1604</v>
      </c>
      <c r="B15" s="44" t="s">
        <v>194</v>
      </c>
      <c r="C15" s="44" t="s">
        <v>195</v>
      </c>
      <c r="D15" s="45">
        <v>24.32</v>
      </c>
    </row>
    <row r="16" ht="21" customHeight="true" spans="1:4">
      <c r="A16" s="19" t="s">
        <v>1604</v>
      </c>
      <c r="B16" s="44" t="s">
        <v>196</v>
      </c>
      <c r="C16" s="44" t="s">
        <v>197</v>
      </c>
      <c r="D16" s="45">
        <v>12.92</v>
      </c>
    </row>
    <row r="17" ht="21" customHeight="true" spans="1:4">
      <c r="A17" s="19" t="s">
        <v>1604</v>
      </c>
      <c r="B17" s="44" t="s">
        <v>196</v>
      </c>
      <c r="C17" s="44" t="s">
        <v>198</v>
      </c>
      <c r="D17" s="45">
        <v>0.39</v>
      </c>
    </row>
    <row r="18" ht="21" customHeight="true" spans="1:4">
      <c r="A18" s="19" t="s">
        <v>1604</v>
      </c>
      <c r="B18" s="44" t="s">
        <v>199</v>
      </c>
      <c r="C18" s="44" t="s">
        <v>200</v>
      </c>
      <c r="D18" s="45">
        <v>1.07</v>
      </c>
    </row>
    <row r="19" ht="21" customHeight="true" spans="1:4">
      <c r="A19" s="19" t="s">
        <v>1604</v>
      </c>
      <c r="B19" s="44" t="s">
        <v>201</v>
      </c>
      <c r="C19" s="44" t="s">
        <v>202</v>
      </c>
      <c r="D19" s="45">
        <v>12.16</v>
      </c>
    </row>
    <row r="20" ht="21" customHeight="true" spans="1:4">
      <c r="A20" s="19" t="s">
        <v>1604</v>
      </c>
      <c r="B20" s="44" t="s">
        <v>203</v>
      </c>
      <c r="C20" s="44" t="s">
        <v>204</v>
      </c>
      <c r="D20" s="45">
        <v>18.24</v>
      </c>
    </row>
    <row r="21" ht="21" customHeight="true" spans="1:4">
      <c r="A21" s="42" t="s">
        <v>209</v>
      </c>
      <c r="B21" s="43"/>
      <c r="C21" s="43"/>
      <c r="D21" s="41">
        <v>18.48</v>
      </c>
    </row>
    <row r="22" ht="21" customHeight="true" spans="1:4">
      <c r="A22" s="19" t="s">
        <v>1604</v>
      </c>
      <c r="B22" s="44" t="s">
        <v>210</v>
      </c>
      <c r="C22" s="44" t="s">
        <v>211</v>
      </c>
      <c r="D22" s="45">
        <v>0.29</v>
      </c>
    </row>
    <row r="23" ht="21" customHeight="true" spans="1:4">
      <c r="A23" s="19" t="s">
        <v>1604</v>
      </c>
      <c r="B23" s="44" t="s">
        <v>210</v>
      </c>
      <c r="C23" s="44" t="s">
        <v>212</v>
      </c>
      <c r="D23" s="45">
        <v>12.06</v>
      </c>
    </row>
    <row r="24" ht="21" customHeight="true" spans="1:4">
      <c r="A24" s="19" t="s">
        <v>1604</v>
      </c>
      <c r="B24" s="44" t="s">
        <v>1415</v>
      </c>
      <c r="C24" s="44" t="s">
        <v>758</v>
      </c>
      <c r="D24" s="45">
        <v>5.77</v>
      </c>
    </row>
    <row r="25" ht="21" customHeight="true" spans="1:4">
      <c r="A25" s="19" t="s">
        <v>1604</v>
      </c>
      <c r="B25" s="44" t="s">
        <v>306</v>
      </c>
      <c r="C25" s="44" t="s">
        <v>215</v>
      </c>
      <c r="D25" s="45">
        <v>0.36</v>
      </c>
    </row>
    <row r="26" ht="21" customHeight="true" spans="1:4">
      <c r="A26" s="39" t="s">
        <v>216</v>
      </c>
      <c r="B26" s="40"/>
      <c r="C26" s="40"/>
      <c r="D26" s="41">
        <f>D27</f>
        <v>8.93</v>
      </c>
    </row>
    <row r="27" ht="21" customHeight="true" spans="1:4">
      <c r="A27" s="42" t="s">
        <v>217</v>
      </c>
      <c r="B27" s="43"/>
      <c r="C27" s="43"/>
      <c r="D27" s="41">
        <f>SUM(D28:D32)</f>
        <v>8.93</v>
      </c>
    </row>
    <row r="28" ht="21" customHeight="true" spans="1:4">
      <c r="A28" s="19" t="s">
        <v>1604</v>
      </c>
      <c r="B28" s="67" t="s">
        <v>262</v>
      </c>
      <c r="C28" s="67" t="s">
        <v>219</v>
      </c>
      <c r="D28" s="45">
        <v>2.16</v>
      </c>
    </row>
    <row r="29" ht="21" customHeight="true" spans="1:4">
      <c r="A29" s="19" t="s">
        <v>1604</v>
      </c>
      <c r="B29" s="44" t="s">
        <v>457</v>
      </c>
      <c r="C29" s="44" t="s">
        <v>225</v>
      </c>
      <c r="D29" s="45">
        <v>1.73</v>
      </c>
    </row>
    <row r="30" ht="21" customHeight="true" spans="1:4">
      <c r="A30" s="19" t="s">
        <v>1604</v>
      </c>
      <c r="B30" s="67" t="s">
        <v>291</v>
      </c>
      <c r="C30" s="67" t="s">
        <v>292</v>
      </c>
      <c r="D30" s="45">
        <v>2.4</v>
      </c>
    </row>
    <row r="31" ht="21" customHeight="true" spans="1:4">
      <c r="A31" s="19" t="s">
        <v>1604</v>
      </c>
      <c r="B31" s="67" t="s">
        <v>206</v>
      </c>
      <c r="C31" s="67" t="s">
        <v>321</v>
      </c>
      <c r="D31" s="45">
        <v>1.44</v>
      </c>
    </row>
    <row r="32" ht="21" customHeight="true" spans="1:4">
      <c r="A32" s="46" t="s">
        <v>1604</v>
      </c>
      <c r="B32" s="68" t="s">
        <v>222</v>
      </c>
      <c r="C32" s="68" t="s">
        <v>223</v>
      </c>
      <c r="D32" s="48">
        <v>1.2</v>
      </c>
    </row>
  </sheetData>
  <mergeCells count="11">
    <mergeCell ref="A1:D1"/>
    <mergeCell ref="A7:C7"/>
    <mergeCell ref="A8:C8"/>
    <mergeCell ref="A9:C9"/>
    <mergeCell ref="A21:C21"/>
    <mergeCell ref="A26:C26"/>
    <mergeCell ref="A27:C27"/>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1"/>
  <sheetViews>
    <sheetView workbookViewId="0">
      <selection activeCell="I19" sqref="I19"/>
    </sheetView>
  </sheetViews>
  <sheetFormatPr defaultColWidth="9" defaultRowHeight="13.5" outlineLevelCol="5"/>
  <cols>
    <col min="1" max="1" width="27.375" customWidth="true"/>
    <col min="2" max="2" width="26.25" customWidth="true"/>
    <col min="3" max="3" width="20.87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68.1" customHeight="true" spans="1:6">
      <c r="A4" s="52" t="s">
        <v>1604</v>
      </c>
      <c r="B4" s="20" t="s">
        <v>1605</v>
      </c>
      <c r="C4" s="8"/>
      <c r="D4" s="22"/>
      <c r="E4" s="20"/>
      <c r="F4" s="176"/>
    </row>
    <row r="5" ht="68.1" customHeight="true" spans="1:6">
      <c r="A5" s="52"/>
      <c r="B5" s="20"/>
      <c r="C5" s="8"/>
      <c r="D5" s="22"/>
      <c r="E5" s="20"/>
      <c r="F5" s="176"/>
    </row>
    <row r="6" ht="68.1" customHeight="true" spans="1:6">
      <c r="A6" s="52"/>
      <c r="B6" s="20"/>
      <c r="C6" s="8"/>
      <c r="D6" s="22"/>
      <c r="E6" s="20"/>
      <c r="F6" s="176"/>
    </row>
    <row r="7" ht="68.1" customHeight="true" spans="1:6">
      <c r="A7" s="52"/>
      <c r="B7" s="20"/>
      <c r="C7" s="8"/>
      <c r="D7" s="22"/>
      <c r="E7" s="20"/>
      <c r="F7" s="177"/>
    </row>
    <row r="8" ht="68.1" customHeight="true" spans="1:6">
      <c r="A8" s="52"/>
      <c r="B8" s="20"/>
      <c r="C8" s="8"/>
      <c r="D8" s="22"/>
      <c r="E8" s="20"/>
      <c r="F8" s="177"/>
    </row>
    <row r="9" ht="68.1" customHeight="true" spans="1:6">
      <c r="A9" s="174" t="s">
        <v>175</v>
      </c>
      <c r="B9" s="175"/>
      <c r="C9" s="175"/>
      <c r="D9" s="175"/>
      <c r="E9" s="178"/>
      <c r="F9" s="179">
        <f>SUM(F4:F8)</f>
        <v>0</v>
      </c>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D8+D26</f>
        <v>141.51</v>
      </c>
    </row>
    <row r="8" ht="26.1" customHeight="true" spans="1:4">
      <c r="A8" s="39" t="s">
        <v>182</v>
      </c>
      <c r="B8" s="40"/>
      <c r="C8" s="40"/>
      <c r="D8" s="41">
        <f>D9+D21</f>
        <v>132.11</v>
      </c>
    </row>
    <row r="9" ht="26.1" customHeight="true" spans="1:4">
      <c r="A9" s="42" t="s">
        <v>183</v>
      </c>
      <c r="B9" s="43"/>
      <c r="C9" s="43"/>
      <c r="D9" s="41">
        <f>SUM(D10:D20)</f>
        <v>126.12</v>
      </c>
    </row>
    <row r="10" ht="21" customHeight="true" spans="1:4">
      <c r="A10" s="52" t="s">
        <v>1606</v>
      </c>
      <c r="B10" s="44" t="s">
        <v>185</v>
      </c>
      <c r="C10" s="44" t="s">
        <v>186</v>
      </c>
      <c r="D10" s="45">
        <v>54.84</v>
      </c>
    </row>
    <row r="11" ht="21" customHeight="true" spans="1:4">
      <c r="A11" s="52" t="s">
        <v>1606</v>
      </c>
      <c r="B11" s="44" t="s">
        <v>187</v>
      </c>
      <c r="C11" s="44" t="s">
        <v>188</v>
      </c>
      <c r="D11" s="45">
        <v>0.01</v>
      </c>
    </row>
    <row r="12" ht="21" customHeight="true" spans="1:4">
      <c r="A12" s="52" t="s">
        <v>1606</v>
      </c>
      <c r="B12" s="44" t="s">
        <v>187</v>
      </c>
      <c r="C12" s="44" t="s">
        <v>189</v>
      </c>
      <c r="D12" s="45">
        <v>3.17</v>
      </c>
    </row>
    <row r="13" ht="21" customHeight="true" spans="1:4">
      <c r="A13" s="52" t="s">
        <v>1606</v>
      </c>
      <c r="B13" s="44" t="s">
        <v>190</v>
      </c>
      <c r="C13" s="44" t="s">
        <v>191</v>
      </c>
      <c r="D13" s="45">
        <v>4.57</v>
      </c>
    </row>
    <row r="14" ht="21" customHeight="true" spans="1:4">
      <c r="A14" s="52" t="s">
        <v>1606</v>
      </c>
      <c r="B14" s="44" t="s">
        <v>258</v>
      </c>
      <c r="C14" s="44" t="s">
        <v>259</v>
      </c>
      <c r="D14" s="45">
        <v>25.13</v>
      </c>
    </row>
    <row r="15" ht="21" customHeight="true" spans="1:4">
      <c r="A15" s="52" t="s">
        <v>1606</v>
      </c>
      <c r="B15" s="44" t="s">
        <v>194</v>
      </c>
      <c r="C15" s="44" t="s">
        <v>195</v>
      </c>
      <c r="D15" s="45">
        <v>13.53</v>
      </c>
    </row>
    <row r="16" ht="21" customHeight="true" spans="1:4">
      <c r="A16" s="52" t="s">
        <v>1606</v>
      </c>
      <c r="B16" s="44" t="s">
        <v>196</v>
      </c>
      <c r="C16" s="44" t="s">
        <v>197</v>
      </c>
      <c r="D16" s="45">
        <v>7.19</v>
      </c>
    </row>
    <row r="17" ht="21" customHeight="true" spans="1:4">
      <c r="A17" s="52" t="s">
        <v>1606</v>
      </c>
      <c r="B17" s="44" t="s">
        <v>196</v>
      </c>
      <c r="C17" s="44" t="s">
        <v>198</v>
      </c>
      <c r="D17" s="45">
        <v>0.16</v>
      </c>
    </row>
    <row r="18" ht="21" customHeight="true" spans="1:4">
      <c r="A18" s="52" t="s">
        <v>1606</v>
      </c>
      <c r="B18" s="44" t="s">
        <v>199</v>
      </c>
      <c r="C18" s="44" t="s">
        <v>200</v>
      </c>
      <c r="D18" s="45">
        <v>0.6</v>
      </c>
    </row>
    <row r="19" ht="21" customHeight="true" spans="1:4">
      <c r="A19" s="52" t="s">
        <v>1606</v>
      </c>
      <c r="B19" s="44" t="s">
        <v>201</v>
      </c>
      <c r="C19" s="44" t="s">
        <v>202</v>
      </c>
      <c r="D19" s="45">
        <v>6.77</v>
      </c>
    </row>
    <row r="20" ht="21" customHeight="true" spans="1:4">
      <c r="A20" s="52" t="s">
        <v>1606</v>
      </c>
      <c r="B20" s="44" t="s">
        <v>203</v>
      </c>
      <c r="C20" s="44" t="s">
        <v>204</v>
      </c>
      <c r="D20" s="45">
        <v>10.15</v>
      </c>
    </row>
    <row r="21" ht="21" customHeight="true" spans="1:4">
      <c r="A21" s="42" t="s">
        <v>209</v>
      </c>
      <c r="B21" s="43"/>
      <c r="C21" s="43"/>
      <c r="D21" s="41">
        <f>SUM(D22:D25)</f>
        <v>5.99</v>
      </c>
    </row>
    <row r="22" ht="21" customHeight="true" spans="1:4">
      <c r="A22" s="52" t="s">
        <v>1606</v>
      </c>
      <c r="B22" s="44" t="s">
        <v>210</v>
      </c>
      <c r="C22" s="44" t="s">
        <v>211</v>
      </c>
      <c r="D22" s="45">
        <v>0.05</v>
      </c>
    </row>
    <row r="23" ht="21" customHeight="true" spans="1:4">
      <c r="A23" s="52" t="s">
        <v>1606</v>
      </c>
      <c r="B23" s="44" t="s">
        <v>210</v>
      </c>
      <c r="C23" s="44" t="s">
        <v>212</v>
      </c>
      <c r="D23" s="45">
        <v>4.13</v>
      </c>
    </row>
    <row r="24" ht="21" customHeight="true" spans="1:4">
      <c r="A24" s="52" t="s">
        <v>1606</v>
      </c>
      <c r="B24" s="44" t="s">
        <v>1415</v>
      </c>
      <c r="C24" s="44" t="s">
        <v>758</v>
      </c>
      <c r="D24" s="45">
        <v>1.09</v>
      </c>
    </row>
    <row r="25" ht="21" customHeight="true" spans="1:4">
      <c r="A25" s="52" t="s">
        <v>1606</v>
      </c>
      <c r="B25" s="44" t="s">
        <v>306</v>
      </c>
      <c r="C25" s="44" t="s">
        <v>215</v>
      </c>
      <c r="D25" s="45">
        <v>0.72</v>
      </c>
    </row>
    <row r="26" ht="21" customHeight="true" spans="1:4">
      <c r="A26" s="39" t="s">
        <v>216</v>
      </c>
      <c r="B26" s="40"/>
      <c r="C26" s="40"/>
      <c r="D26" s="41">
        <f>D27</f>
        <v>9.4</v>
      </c>
    </row>
    <row r="27" ht="21" customHeight="true" spans="1:4">
      <c r="A27" s="42" t="s">
        <v>217</v>
      </c>
      <c r="B27" s="43"/>
      <c r="C27" s="43"/>
      <c r="D27" s="41">
        <f>SUM(D28:D35)</f>
        <v>9.4</v>
      </c>
    </row>
    <row r="28" ht="21" customHeight="true" spans="1:4">
      <c r="A28" s="52" t="s">
        <v>1606</v>
      </c>
      <c r="B28" s="67" t="s">
        <v>262</v>
      </c>
      <c r="C28" s="67" t="s">
        <v>219</v>
      </c>
      <c r="D28" s="45">
        <v>0.61</v>
      </c>
    </row>
    <row r="29" ht="21" customHeight="true" spans="1:4">
      <c r="A29" s="52" t="s">
        <v>1606</v>
      </c>
      <c r="B29" s="44" t="s">
        <v>307</v>
      </c>
      <c r="C29" s="44" t="s">
        <v>308</v>
      </c>
      <c r="D29" s="45">
        <v>0.24</v>
      </c>
    </row>
    <row r="30" ht="21" customHeight="true" spans="1:4">
      <c r="A30" s="52" t="s">
        <v>1606</v>
      </c>
      <c r="B30" s="67" t="s">
        <v>220</v>
      </c>
      <c r="C30" s="67" t="s">
        <v>290</v>
      </c>
      <c r="D30" s="45">
        <v>0.95</v>
      </c>
    </row>
    <row r="31" ht="21" customHeight="true" spans="1:4">
      <c r="A31" s="52" t="s">
        <v>1606</v>
      </c>
      <c r="B31" s="67" t="s">
        <v>1607</v>
      </c>
      <c r="C31" s="67" t="s">
        <v>445</v>
      </c>
      <c r="D31" s="45">
        <v>0.96</v>
      </c>
    </row>
    <row r="32" ht="21" customHeight="true" spans="1:4">
      <c r="A32" s="52" t="s">
        <v>1606</v>
      </c>
      <c r="B32" s="67" t="s">
        <v>291</v>
      </c>
      <c r="C32" s="67" t="s">
        <v>292</v>
      </c>
      <c r="D32" s="45">
        <v>2.4</v>
      </c>
    </row>
    <row r="33" ht="21" customHeight="true" spans="1:4">
      <c r="A33" s="52" t="s">
        <v>1606</v>
      </c>
      <c r="B33" s="67" t="s">
        <v>206</v>
      </c>
      <c r="C33" s="67" t="s">
        <v>321</v>
      </c>
      <c r="D33" s="45">
        <v>1.14</v>
      </c>
    </row>
    <row r="34" ht="21" customHeight="true" spans="1:4">
      <c r="A34" s="52" t="s">
        <v>1606</v>
      </c>
      <c r="B34" s="170" t="s">
        <v>222</v>
      </c>
      <c r="C34" s="171" t="s">
        <v>223</v>
      </c>
      <c r="D34" s="45">
        <v>0.6</v>
      </c>
    </row>
    <row r="35" ht="21" customHeight="true" spans="1:4">
      <c r="A35" s="78" t="s">
        <v>1606</v>
      </c>
      <c r="B35" s="172" t="s">
        <v>1608</v>
      </c>
      <c r="C35" s="173" t="s">
        <v>600</v>
      </c>
      <c r="D35" s="48">
        <v>2.5</v>
      </c>
    </row>
  </sheetData>
  <mergeCells count="11">
    <mergeCell ref="A1:D1"/>
    <mergeCell ref="A7:C7"/>
    <mergeCell ref="A8:C8"/>
    <mergeCell ref="A9:C9"/>
    <mergeCell ref="A21:C21"/>
    <mergeCell ref="A26:C26"/>
    <mergeCell ref="A27:C27"/>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0"/>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9.95" customHeight="true" spans="1:6">
      <c r="A3" s="49" t="s">
        <v>4</v>
      </c>
      <c r="B3" s="50" t="s">
        <v>227</v>
      </c>
      <c r="C3" s="51" t="s">
        <v>228</v>
      </c>
      <c r="D3" s="50" t="s">
        <v>229</v>
      </c>
      <c r="E3" s="50" t="s">
        <v>230</v>
      </c>
      <c r="F3" s="55" t="s">
        <v>231</v>
      </c>
    </row>
    <row r="4" ht="56.1" customHeight="true" spans="1:6">
      <c r="A4" s="52" t="s">
        <v>136</v>
      </c>
      <c r="B4" s="20" t="s">
        <v>1609</v>
      </c>
      <c r="C4" s="8" t="s">
        <v>233</v>
      </c>
      <c r="D4" s="20" t="s">
        <v>1610</v>
      </c>
      <c r="E4" s="20" t="s">
        <v>1611</v>
      </c>
      <c r="F4" s="167">
        <v>18</v>
      </c>
    </row>
    <row r="5" ht="56.1" customHeight="true" spans="1:6">
      <c r="A5" s="52" t="s">
        <v>136</v>
      </c>
      <c r="B5" s="20" t="s">
        <v>1612</v>
      </c>
      <c r="C5" s="8" t="s">
        <v>233</v>
      </c>
      <c r="D5" s="20" t="s">
        <v>1545</v>
      </c>
      <c r="E5" s="22" t="s">
        <v>1613</v>
      </c>
      <c r="F5" s="167">
        <v>1</v>
      </c>
    </row>
    <row r="6" ht="56.1" customHeight="true" spans="1:6">
      <c r="A6" s="52" t="s">
        <v>136</v>
      </c>
      <c r="B6" s="20" t="s">
        <v>1536</v>
      </c>
      <c r="C6" s="8" t="s">
        <v>233</v>
      </c>
      <c r="D6" s="20" t="s">
        <v>1545</v>
      </c>
      <c r="E6" s="20" t="s">
        <v>1614</v>
      </c>
      <c r="F6" s="167">
        <v>4.5</v>
      </c>
    </row>
    <row r="7" ht="56.1" customHeight="true" spans="1:6">
      <c r="A7" s="52"/>
      <c r="B7" s="20"/>
      <c r="C7" s="20"/>
      <c r="D7" s="8"/>
      <c r="E7" s="20"/>
      <c r="F7" s="56"/>
    </row>
    <row r="8" ht="56.1" customHeight="true" spans="1:6">
      <c r="A8" s="53" t="s">
        <v>175</v>
      </c>
      <c r="B8" s="54"/>
      <c r="C8" s="54"/>
      <c r="D8" s="54"/>
      <c r="E8" s="57"/>
      <c r="F8" s="58">
        <f>SUM(F4:F7)</f>
        <v>23.5</v>
      </c>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8:E8"/>
  </mergeCells>
  <printOptions horizontalCentered="true" verticalCentered="true"/>
  <pageMargins left="0.751388888888889" right="0.751388888888889" top="0.747916666666667" bottom="2.20416666666667" header="0.393055555555556" footer="0.5"/>
  <pageSetup paperSize="9" scale="57" fitToHeight="0" orientation="landscape"/>
  <headerFooter>
    <oddFooter>&amp;C第 &amp;P 页</oddFooter>
  </headerFooter>
</worksheet>
</file>

<file path=xl/worksheets/sheet1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workbookViewId="0">
      <selection activeCell="I19" sqref="I19"/>
    </sheetView>
  </sheetViews>
  <sheetFormatPr defaultColWidth="9" defaultRowHeight="13.5" outlineLevelCol="3"/>
  <cols>
    <col min="1" max="1" width="44.75" customWidth="true"/>
    <col min="2" max="3" width="67.5" customWidth="true"/>
    <col min="4" max="4" width="40.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163.65</v>
      </c>
    </row>
    <row r="8" ht="26.1" customHeight="true" spans="1:4">
      <c r="A8" s="39" t="s">
        <v>182</v>
      </c>
      <c r="B8" s="40"/>
      <c r="C8" s="40"/>
      <c r="D8" s="41">
        <f>D9+D23+D26</f>
        <v>153.31</v>
      </c>
    </row>
    <row r="9" ht="26.1" customHeight="true" spans="1:4">
      <c r="A9" s="42" t="s">
        <v>183</v>
      </c>
      <c r="B9" s="43"/>
      <c r="C9" s="43"/>
      <c r="D9" s="41">
        <f>SUM(D10:D22)</f>
        <v>147.74</v>
      </c>
    </row>
    <row r="10" ht="21" customHeight="true" spans="1:4">
      <c r="A10" s="52" t="s">
        <v>1615</v>
      </c>
      <c r="B10" s="44" t="s">
        <v>185</v>
      </c>
      <c r="C10" s="44" t="s">
        <v>186</v>
      </c>
      <c r="D10" s="45">
        <v>57.72</v>
      </c>
    </row>
    <row r="11" ht="21" customHeight="true" spans="1:4">
      <c r="A11" s="52" t="s">
        <v>1615</v>
      </c>
      <c r="B11" s="44" t="s">
        <v>187</v>
      </c>
      <c r="C11" s="44" t="s">
        <v>188</v>
      </c>
      <c r="D11" s="45">
        <v>10.22</v>
      </c>
    </row>
    <row r="12" ht="21" customHeight="true" spans="1:4">
      <c r="A12" s="52" t="s">
        <v>1615</v>
      </c>
      <c r="B12" s="44" t="s">
        <v>187</v>
      </c>
      <c r="C12" s="44" t="s">
        <v>189</v>
      </c>
      <c r="D12" s="45">
        <v>2.63</v>
      </c>
    </row>
    <row r="13" ht="21" customHeight="true" spans="1:4">
      <c r="A13" s="52" t="s">
        <v>1615</v>
      </c>
      <c r="B13" s="44" t="s">
        <v>190</v>
      </c>
      <c r="C13" s="44" t="s">
        <v>191</v>
      </c>
      <c r="D13" s="45">
        <v>1.46</v>
      </c>
    </row>
    <row r="14" ht="21" customHeight="true" spans="1:4">
      <c r="A14" s="52" t="s">
        <v>1615</v>
      </c>
      <c r="B14" s="44" t="s">
        <v>258</v>
      </c>
      <c r="C14" s="44" t="s">
        <v>259</v>
      </c>
      <c r="D14" s="45">
        <v>20.73</v>
      </c>
    </row>
    <row r="15" ht="21" customHeight="true" spans="1:4">
      <c r="A15" s="52" t="s">
        <v>1615</v>
      </c>
      <c r="B15" s="44" t="s">
        <v>190</v>
      </c>
      <c r="C15" s="44" t="s">
        <v>192</v>
      </c>
      <c r="D15" s="45">
        <v>3.36</v>
      </c>
    </row>
    <row r="16" ht="21" customHeight="true" spans="1:4">
      <c r="A16" s="52" t="s">
        <v>1615</v>
      </c>
      <c r="B16" s="44" t="s">
        <v>190</v>
      </c>
      <c r="C16" s="44" t="s">
        <v>193</v>
      </c>
      <c r="D16" s="45">
        <v>5.96</v>
      </c>
    </row>
    <row r="17" ht="21" customHeight="true" spans="1:4">
      <c r="A17" s="52" t="s">
        <v>1615</v>
      </c>
      <c r="B17" s="44" t="s">
        <v>194</v>
      </c>
      <c r="C17" s="44" t="s">
        <v>195</v>
      </c>
      <c r="D17" s="45">
        <v>15.96</v>
      </c>
    </row>
    <row r="18" ht="21" customHeight="true" spans="1:4">
      <c r="A18" s="52" t="s">
        <v>1615</v>
      </c>
      <c r="B18" s="44" t="s">
        <v>196</v>
      </c>
      <c r="C18" s="44" t="s">
        <v>197</v>
      </c>
      <c r="D18" s="45">
        <v>8.48</v>
      </c>
    </row>
    <row r="19" ht="21" customHeight="true" spans="1:4">
      <c r="A19" s="52" t="s">
        <v>1615</v>
      </c>
      <c r="B19" s="44" t="s">
        <v>196</v>
      </c>
      <c r="C19" s="44" t="s">
        <v>198</v>
      </c>
      <c r="D19" s="45">
        <v>0.06</v>
      </c>
    </row>
    <row r="20" ht="21" customHeight="true" spans="1:4">
      <c r="A20" s="52" t="s">
        <v>1615</v>
      </c>
      <c r="B20" s="44" t="s">
        <v>199</v>
      </c>
      <c r="C20" s="44" t="s">
        <v>200</v>
      </c>
      <c r="D20" s="45">
        <v>0.7</v>
      </c>
    </row>
    <row r="21" ht="21" customHeight="true" spans="1:4">
      <c r="A21" s="52" t="s">
        <v>1615</v>
      </c>
      <c r="B21" s="44" t="s">
        <v>201</v>
      </c>
      <c r="C21" s="44" t="s">
        <v>202</v>
      </c>
      <c r="D21" s="45">
        <v>7.98</v>
      </c>
    </row>
    <row r="22" ht="21" customHeight="true" spans="1:4">
      <c r="A22" s="52" t="s">
        <v>1615</v>
      </c>
      <c r="B22" s="44" t="s">
        <v>203</v>
      </c>
      <c r="C22" s="44" t="s">
        <v>204</v>
      </c>
      <c r="D22" s="45">
        <v>12.48</v>
      </c>
    </row>
    <row r="23" ht="21" customHeight="true" spans="1:4">
      <c r="A23" s="42" t="s">
        <v>205</v>
      </c>
      <c r="B23" s="43"/>
      <c r="C23" s="43"/>
      <c r="D23" s="41">
        <v>4.12</v>
      </c>
    </row>
    <row r="24" ht="21" customHeight="true" spans="1:4">
      <c r="A24" s="52" t="s">
        <v>1615</v>
      </c>
      <c r="B24" s="44" t="s">
        <v>206</v>
      </c>
      <c r="C24" s="44" t="s">
        <v>207</v>
      </c>
      <c r="D24" s="45">
        <v>3.75</v>
      </c>
    </row>
    <row r="25" ht="21" customHeight="true" spans="1:4">
      <c r="A25" s="52" t="s">
        <v>1615</v>
      </c>
      <c r="B25" s="44" t="s">
        <v>187</v>
      </c>
      <c r="C25" s="44" t="s">
        <v>208</v>
      </c>
      <c r="D25" s="45">
        <v>0.37</v>
      </c>
    </row>
    <row r="26" ht="21" customHeight="true" spans="1:4">
      <c r="A26" s="42" t="s">
        <v>209</v>
      </c>
      <c r="B26" s="43"/>
      <c r="C26" s="43"/>
      <c r="D26" s="41">
        <v>1.45</v>
      </c>
    </row>
    <row r="27" ht="21" customHeight="true" spans="1:4">
      <c r="A27" s="52" t="s">
        <v>1615</v>
      </c>
      <c r="B27" s="44" t="s">
        <v>260</v>
      </c>
      <c r="C27" s="44" t="s">
        <v>213</v>
      </c>
      <c r="D27" s="45">
        <v>0.37</v>
      </c>
    </row>
    <row r="28" ht="21" customHeight="true" spans="1:4">
      <c r="A28" s="52" t="s">
        <v>1615</v>
      </c>
      <c r="B28" s="44" t="s">
        <v>306</v>
      </c>
      <c r="C28" s="44" t="s">
        <v>215</v>
      </c>
      <c r="D28" s="45">
        <v>1.08</v>
      </c>
    </row>
    <row r="29" ht="21" customHeight="true" spans="1:4">
      <c r="A29" s="39" t="s">
        <v>216</v>
      </c>
      <c r="B29" s="40"/>
      <c r="C29" s="40"/>
      <c r="D29" s="41">
        <f>D30</f>
        <v>10.34</v>
      </c>
    </row>
    <row r="30" ht="21" customHeight="true" spans="1:4">
      <c r="A30" s="42" t="s">
        <v>217</v>
      </c>
      <c r="B30" s="43"/>
      <c r="C30" s="43"/>
      <c r="D30" s="41">
        <f>SUM(D31:D33)</f>
        <v>10.34</v>
      </c>
    </row>
    <row r="31" ht="21" customHeight="true" spans="1:4">
      <c r="A31" s="52" t="s">
        <v>1615</v>
      </c>
      <c r="B31" s="67" t="s">
        <v>262</v>
      </c>
      <c r="C31" s="67" t="s">
        <v>219</v>
      </c>
      <c r="D31" s="45">
        <v>2</v>
      </c>
    </row>
    <row r="32" ht="21" customHeight="true" spans="1:4">
      <c r="A32" s="52" t="s">
        <v>1615</v>
      </c>
      <c r="B32" s="67" t="s">
        <v>291</v>
      </c>
      <c r="C32" s="67" t="s">
        <v>292</v>
      </c>
      <c r="D32" s="45">
        <v>7.2</v>
      </c>
    </row>
    <row r="33" ht="21" customHeight="true" spans="1:4">
      <c r="A33" s="78" t="s">
        <v>1615</v>
      </c>
      <c r="B33" s="68" t="s">
        <v>1607</v>
      </c>
      <c r="C33" s="68" t="s">
        <v>445</v>
      </c>
      <c r="D33" s="48">
        <v>1.14</v>
      </c>
    </row>
  </sheetData>
  <mergeCells count="12">
    <mergeCell ref="A1:D1"/>
    <mergeCell ref="A7:C7"/>
    <mergeCell ref="A8:C8"/>
    <mergeCell ref="A9:C9"/>
    <mergeCell ref="A23:C23"/>
    <mergeCell ref="A26:C26"/>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topLeftCell="A3"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54"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50.1" customHeight="true" spans="1:6">
      <c r="A4" s="52" t="s">
        <v>1615</v>
      </c>
      <c r="B4" s="20" t="s">
        <v>1616</v>
      </c>
      <c r="C4" s="8" t="s">
        <v>233</v>
      </c>
      <c r="D4" s="8" t="s">
        <v>1617</v>
      </c>
      <c r="E4" s="8"/>
      <c r="F4" s="163">
        <v>110</v>
      </c>
    </row>
    <row r="5" ht="50.1" customHeight="true" spans="1:6">
      <c r="A5" s="52" t="s">
        <v>1615</v>
      </c>
      <c r="B5" s="20" t="s">
        <v>1618</v>
      </c>
      <c r="C5" s="8" t="s">
        <v>233</v>
      </c>
      <c r="D5" s="8" t="s">
        <v>1617</v>
      </c>
      <c r="E5" s="8"/>
      <c r="F5" s="164">
        <v>10</v>
      </c>
    </row>
    <row r="6" ht="50.1" customHeight="true" spans="1:6">
      <c r="A6" s="52" t="s">
        <v>1615</v>
      </c>
      <c r="B6" s="20" t="s">
        <v>1619</v>
      </c>
      <c r="C6" s="8" t="s">
        <v>233</v>
      </c>
      <c r="D6" s="8" t="s">
        <v>1620</v>
      </c>
      <c r="E6" s="8"/>
      <c r="F6" s="164">
        <v>50</v>
      </c>
    </row>
    <row r="7" ht="50.1" customHeight="true" spans="1:6">
      <c r="A7" s="52" t="s">
        <v>1615</v>
      </c>
      <c r="B7" s="20" t="s">
        <v>1621</v>
      </c>
      <c r="C7" s="8" t="s">
        <v>233</v>
      </c>
      <c r="D7" s="8" t="s">
        <v>1622</v>
      </c>
      <c r="E7" s="8"/>
      <c r="F7" s="164">
        <v>50</v>
      </c>
    </row>
    <row r="8" ht="50.1" customHeight="true" spans="1:6">
      <c r="A8" s="52" t="s">
        <v>1615</v>
      </c>
      <c r="B8" s="20" t="s">
        <v>1623</v>
      </c>
      <c r="C8" s="8" t="s">
        <v>233</v>
      </c>
      <c r="D8" s="8" t="s">
        <v>1624</v>
      </c>
      <c r="E8" s="8"/>
      <c r="F8" s="164">
        <v>1</v>
      </c>
    </row>
    <row r="9" ht="50.1" customHeight="true" spans="1:6">
      <c r="A9" s="52" t="s">
        <v>1615</v>
      </c>
      <c r="B9" s="20" t="s">
        <v>1625</v>
      </c>
      <c r="C9" s="8" t="s">
        <v>233</v>
      </c>
      <c r="D9" s="8" t="s">
        <v>1626</v>
      </c>
      <c r="E9" s="8"/>
      <c r="F9" s="164">
        <v>50</v>
      </c>
    </row>
    <row r="10" ht="50.1" customHeight="true" spans="1:7">
      <c r="A10" s="52" t="s">
        <v>1615</v>
      </c>
      <c r="B10" s="128" t="s">
        <v>1627</v>
      </c>
      <c r="C10" s="8" t="s">
        <v>233</v>
      </c>
      <c r="D10" s="8" t="s">
        <v>713</v>
      </c>
      <c r="E10" s="165"/>
      <c r="F10" s="74">
        <v>82</v>
      </c>
      <c r="G10" s="142"/>
    </row>
    <row r="11" ht="50.1" customHeight="true" spans="1:7">
      <c r="A11" s="52" t="s">
        <v>1615</v>
      </c>
      <c r="B11" s="128" t="s">
        <v>1628</v>
      </c>
      <c r="C11" s="8" t="s">
        <v>233</v>
      </c>
      <c r="D11" s="8" t="s">
        <v>1629</v>
      </c>
      <c r="E11" s="165"/>
      <c r="F11" s="74">
        <v>29.9</v>
      </c>
      <c r="G11" s="166"/>
    </row>
    <row r="12" ht="50.1" customHeight="true" spans="1:7">
      <c r="A12" s="52" t="s">
        <v>1615</v>
      </c>
      <c r="B12" s="20" t="s">
        <v>1612</v>
      </c>
      <c r="C12" s="8" t="s">
        <v>233</v>
      </c>
      <c r="D12" s="20" t="s">
        <v>1545</v>
      </c>
      <c r="E12" s="22" t="s">
        <v>1613</v>
      </c>
      <c r="F12" s="167">
        <v>1</v>
      </c>
      <c r="G12" s="166"/>
    </row>
    <row r="13" ht="50.1" customHeight="true" spans="1:6">
      <c r="A13" s="161" t="s">
        <v>175</v>
      </c>
      <c r="B13" s="162"/>
      <c r="C13" s="162"/>
      <c r="D13" s="162"/>
      <c r="E13" s="168"/>
      <c r="F13" s="169">
        <f>SUM(F4:F12)</f>
        <v>383.9</v>
      </c>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2"/>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f>
        <v>990.81</v>
      </c>
    </row>
    <row r="8" ht="33" customHeight="true" spans="1:4">
      <c r="A8" s="39" t="s">
        <v>182</v>
      </c>
      <c r="B8" s="40"/>
      <c r="C8" s="40"/>
      <c r="D8" s="41">
        <f>D9+D21</f>
        <v>990.81</v>
      </c>
    </row>
    <row r="9" ht="33" customHeight="true" spans="1:4">
      <c r="A9" s="42" t="s">
        <v>183</v>
      </c>
      <c r="B9" s="43"/>
      <c r="C9" s="43"/>
      <c r="D9" s="41">
        <f>SUM(D10:D20)</f>
        <v>988.65</v>
      </c>
    </row>
    <row r="10" ht="33" customHeight="true" spans="1:4">
      <c r="A10" s="19" t="s">
        <v>1630</v>
      </c>
      <c r="B10" s="44" t="s">
        <v>185</v>
      </c>
      <c r="C10" s="44" t="s">
        <v>186</v>
      </c>
      <c r="D10" s="45">
        <v>374.08</v>
      </c>
    </row>
    <row r="11" ht="33" customHeight="true" spans="1:4">
      <c r="A11" s="19" t="s">
        <v>1630</v>
      </c>
      <c r="B11" s="44" t="s">
        <v>187</v>
      </c>
      <c r="C11" s="44" t="s">
        <v>188</v>
      </c>
      <c r="D11" s="45">
        <v>0.34</v>
      </c>
    </row>
    <row r="12" ht="33" customHeight="true" spans="1:4">
      <c r="A12" s="19" t="s">
        <v>1630</v>
      </c>
      <c r="B12" s="44" t="s">
        <v>187</v>
      </c>
      <c r="C12" s="44" t="s">
        <v>189</v>
      </c>
      <c r="D12" s="45">
        <v>27.15</v>
      </c>
    </row>
    <row r="13" ht="33" customHeight="true" spans="1:4">
      <c r="A13" s="19" t="s">
        <v>1630</v>
      </c>
      <c r="B13" s="44" t="s">
        <v>190</v>
      </c>
      <c r="C13" s="44" t="s">
        <v>191</v>
      </c>
      <c r="D13" s="45">
        <v>31.18</v>
      </c>
    </row>
    <row r="14" ht="33" customHeight="true" spans="1:4">
      <c r="A14" s="19" t="s">
        <v>1630</v>
      </c>
      <c r="B14" s="44" t="s">
        <v>258</v>
      </c>
      <c r="C14" s="44" t="s">
        <v>259</v>
      </c>
      <c r="D14" s="45">
        <v>220.61</v>
      </c>
    </row>
    <row r="15" ht="33" customHeight="true" spans="1:4">
      <c r="A15" s="19" t="s">
        <v>1630</v>
      </c>
      <c r="B15" s="44" t="s">
        <v>194</v>
      </c>
      <c r="C15" s="44" t="s">
        <v>195</v>
      </c>
      <c r="D15" s="45">
        <v>105.79</v>
      </c>
    </row>
    <row r="16" ht="33" customHeight="true" spans="1:4">
      <c r="A16" s="19" t="s">
        <v>1630</v>
      </c>
      <c r="B16" s="44" t="s">
        <v>196</v>
      </c>
      <c r="C16" s="44" t="s">
        <v>197</v>
      </c>
      <c r="D16" s="45">
        <v>57.2</v>
      </c>
    </row>
    <row r="17" ht="33" customHeight="true" spans="1:4">
      <c r="A17" s="19" t="s">
        <v>1630</v>
      </c>
      <c r="B17" s="44" t="s">
        <v>196</v>
      </c>
      <c r="C17" s="44" t="s">
        <v>198</v>
      </c>
      <c r="D17" s="45">
        <v>0.58</v>
      </c>
    </row>
    <row r="18" ht="33" customHeight="true" spans="1:4">
      <c r="A18" s="19" t="s">
        <v>1630</v>
      </c>
      <c r="B18" s="44" t="s">
        <v>199</v>
      </c>
      <c r="C18" s="44" t="s">
        <v>200</v>
      </c>
      <c r="D18" s="45">
        <v>4.63</v>
      </c>
    </row>
    <row r="19" ht="33" customHeight="true" spans="1:4">
      <c r="A19" s="19" t="s">
        <v>1630</v>
      </c>
      <c r="B19" s="44" t="s">
        <v>201</v>
      </c>
      <c r="C19" s="44" t="s">
        <v>202</v>
      </c>
      <c r="D19" s="45">
        <v>50.07</v>
      </c>
    </row>
    <row r="20" ht="33" customHeight="true" spans="1:4">
      <c r="A20" s="19" t="s">
        <v>1630</v>
      </c>
      <c r="B20" s="44" t="s">
        <v>203</v>
      </c>
      <c r="C20" s="44" t="s">
        <v>204</v>
      </c>
      <c r="D20" s="45">
        <v>117.02</v>
      </c>
    </row>
    <row r="21" ht="33" customHeight="true" spans="1:4">
      <c r="A21" s="42" t="s">
        <v>209</v>
      </c>
      <c r="B21" s="43"/>
      <c r="C21" s="43"/>
      <c r="D21" s="41">
        <f>D22</f>
        <v>2.16</v>
      </c>
    </row>
    <row r="22" ht="33" customHeight="true" spans="1:4">
      <c r="A22" s="46" t="s">
        <v>1630</v>
      </c>
      <c r="B22" s="47" t="s">
        <v>306</v>
      </c>
      <c r="C22" s="47" t="s">
        <v>215</v>
      </c>
      <c r="D22" s="48">
        <v>2.16</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0"/>
  <sheetViews>
    <sheetView workbookViewId="0">
      <selection activeCell="I19" sqref="I19"/>
    </sheetView>
  </sheetViews>
  <sheetFormatPr defaultColWidth="9" defaultRowHeight="13.5" outlineLevelCol="6"/>
  <cols>
    <col min="1" max="1" width="28.875" customWidth="true"/>
    <col min="2" max="2" width="26.25" customWidth="true"/>
    <col min="3" max="3" width="22.25" customWidth="true"/>
    <col min="4" max="4" width="45.5" customWidth="true"/>
    <col min="5" max="5" width="55" customWidth="true"/>
    <col min="6" max="6" width="44"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84" customHeight="true" spans="1:6">
      <c r="A4" s="152" t="s">
        <v>1631</v>
      </c>
      <c r="B4" s="153" t="s">
        <v>1632</v>
      </c>
      <c r="C4" s="154" t="s">
        <v>233</v>
      </c>
      <c r="D4" s="153" t="s">
        <v>1633</v>
      </c>
      <c r="E4" s="157" t="s">
        <v>1634</v>
      </c>
      <c r="F4" s="158">
        <v>30</v>
      </c>
    </row>
    <row r="5" ht="54.95" customHeight="true" spans="1:6">
      <c r="A5" s="152" t="s">
        <v>1631</v>
      </c>
      <c r="B5" s="153" t="s">
        <v>1635</v>
      </c>
      <c r="C5" s="154" t="s">
        <v>233</v>
      </c>
      <c r="D5" s="153" t="s">
        <v>1633</v>
      </c>
      <c r="E5" s="157" t="s">
        <v>1636</v>
      </c>
      <c r="F5" s="158">
        <v>80</v>
      </c>
    </row>
    <row r="6" ht="54.95" customHeight="true" spans="1:6">
      <c r="A6" s="152" t="s">
        <v>1631</v>
      </c>
      <c r="B6" s="153" t="s">
        <v>1637</v>
      </c>
      <c r="C6" s="154" t="s">
        <v>233</v>
      </c>
      <c r="D6" s="153" t="s">
        <v>1633</v>
      </c>
      <c r="E6" s="157" t="s">
        <v>1638</v>
      </c>
      <c r="F6" s="158">
        <v>30</v>
      </c>
    </row>
    <row r="7" ht="54.95" customHeight="true" spans="1:6">
      <c r="A7" s="152" t="s">
        <v>1631</v>
      </c>
      <c r="B7" s="153" t="s">
        <v>1639</v>
      </c>
      <c r="C7" s="154" t="s">
        <v>233</v>
      </c>
      <c r="D7" s="154" t="s">
        <v>1633</v>
      </c>
      <c r="E7" s="157" t="s">
        <v>1639</v>
      </c>
      <c r="F7" s="158">
        <v>100</v>
      </c>
    </row>
    <row r="8" ht="54.95" customHeight="true" spans="1:7">
      <c r="A8" s="155" t="s">
        <v>175</v>
      </c>
      <c r="B8" s="156"/>
      <c r="C8" s="156"/>
      <c r="D8" s="156"/>
      <c r="E8" s="159"/>
      <c r="F8" s="160">
        <f>SUM(F4:F7)</f>
        <v>240</v>
      </c>
      <c r="G8" s="142"/>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6"/>
  <sheetViews>
    <sheetView topLeftCell="A5" workbookViewId="0">
      <selection activeCell="I19" sqref="I19"/>
    </sheetView>
  </sheetViews>
  <sheetFormatPr defaultColWidth="9" defaultRowHeight="13.5" outlineLevelCol="6"/>
  <cols>
    <col min="1" max="1" width="21" customWidth="true"/>
    <col min="2" max="2" width="36.5" customWidth="true"/>
    <col min="3" max="3" width="21.625" customWidth="true"/>
    <col min="4" max="4" width="64.625" customWidth="true"/>
    <col min="5" max="5" width="57.25" customWidth="true"/>
    <col min="6" max="6" width="19" style="493" customWidth="true"/>
  </cols>
  <sheetData>
    <row r="1" ht="68.1" customHeight="true" spans="1:6">
      <c r="A1" s="13" t="s">
        <v>264</v>
      </c>
      <c r="B1" s="14"/>
      <c r="C1" s="14"/>
      <c r="D1" s="14"/>
      <c r="E1" s="14"/>
      <c r="F1" s="499"/>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119.1" customHeight="true" spans="1:6">
      <c r="A4" s="52" t="s">
        <v>358</v>
      </c>
      <c r="B4" s="20" t="s">
        <v>361</v>
      </c>
      <c r="C4" s="138" t="s">
        <v>233</v>
      </c>
      <c r="D4" s="20" t="s">
        <v>362</v>
      </c>
      <c r="E4" s="20" t="s">
        <v>363</v>
      </c>
      <c r="F4" s="282">
        <v>249</v>
      </c>
    </row>
    <row r="5" ht="116.1" customHeight="true" spans="1:6">
      <c r="A5" s="52" t="s">
        <v>358</v>
      </c>
      <c r="B5" s="20" t="s">
        <v>364</v>
      </c>
      <c r="C5" s="138" t="s">
        <v>233</v>
      </c>
      <c r="D5" s="20" t="s">
        <v>365</v>
      </c>
      <c r="E5" s="20" t="s">
        <v>366</v>
      </c>
      <c r="F5" s="282">
        <v>30</v>
      </c>
    </row>
    <row r="6" ht="51.95" customHeight="true" spans="1:6">
      <c r="A6" s="52" t="s">
        <v>358</v>
      </c>
      <c r="B6" s="20" t="s">
        <v>367</v>
      </c>
      <c r="C6" s="138" t="s">
        <v>233</v>
      </c>
      <c r="D6" s="20" t="s">
        <v>368</v>
      </c>
      <c r="E6" s="8" t="s">
        <v>369</v>
      </c>
      <c r="F6" s="282">
        <v>5</v>
      </c>
    </row>
    <row r="7" ht="102.95" customHeight="true" spans="1:6">
      <c r="A7" s="52" t="s">
        <v>358</v>
      </c>
      <c r="B7" s="20" t="s">
        <v>370</v>
      </c>
      <c r="C7" s="138" t="s">
        <v>233</v>
      </c>
      <c r="D7" s="20" t="s">
        <v>371</v>
      </c>
      <c r="E7" s="8" t="s">
        <v>372</v>
      </c>
      <c r="F7" s="282">
        <v>100</v>
      </c>
    </row>
    <row r="8" ht="44.1" customHeight="true" spans="1:7">
      <c r="A8" s="52" t="s">
        <v>358</v>
      </c>
      <c r="B8" s="20" t="s">
        <v>373</v>
      </c>
      <c r="C8" s="138" t="s">
        <v>233</v>
      </c>
      <c r="D8" s="20" t="s">
        <v>374</v>
      </c>
      <c r="E8" s="8" t="s">
        <v>375</v>
      </c>
      <c r="F8" s="282">
        <v>5</v>
      </c>
      <c r="G8" s="142"/>
    </row>
    <row r="9" ht="28.5" customHeight="true" spans="1:6">
      <c r="A9" s="52" t="s">
        <v>358</v>
      </c>
      <c r="B9" s="20" t="s">
        <v>277</v>
      </c>
      <c r="C9" s="138" t="s">
        <v>233</v>
      </c>
      <c r="D9" s="8" t="s">
        <v>376</v>
      </c>
      <c r="E9" s="8" t="s">
        <v>377</v>
      </c>
      <c r="F9" s="282">
        <v>25</v>
      </c>
    </row>
    <row r="10" ht="28.5" customHeight="true" spans="1:6">
      <c r="A10" s="52" t="s">
        <v>358</v>
      </c>
      <c r="B10" s="20" t="s">
        <v>378</v>
      </c>
      <c r="C10" s="290" t="s">
        <v>233</v>
      </c>
      <c r="D10" s="8" t="s">
        <v>379</v>
      </c>
      <c r="E10" s="8" t="s">
        <v>380</v>
      </c>
      <c r="F10" s="176">
        <v>1</v>
      </c>
    </row>
    <row r="11" ht="51.95" customHeight="true" spans="1:6">
      <c r="A11" s="52" t="s">
        <v>358</v>
      </c>
      <c r="B11" s="20" t="s">
        <v>381</v>
      </c>
      <c r="C11" s="290" t="s">
        <v>233</v>
      </c>
      <c r="D11" s="20" t="s">
        <v>382</v>
      </c>
      <c r="E11" s="8" t="s">
        <v>383</v>
      </c>
      <c r="F11" s="176">
        <v>7</v>
      </c>
    </row>
    <row r="12" ht="20.1" customHeight="true" spans="1:6">
      <c r="A12" s="52" t="s">
        <v>358</v>
      </c>
      <c r="B12" s="20" t="s">
        <v>384</v>
      </c>
      <c r="C12" s="290" t="s">
        <v>233</v>
      </c>
      <c r="D12" s="8" t="s">
        <v>385</v>
      </c>
      <c r="E12" s="8" t="s">
        <v>385</v>
      </c>
      <c r="F12" s="176">
        <v>30</v>
      </c>
    </row>
    <row r="13" ht="24.75" customHeight="true" spans="1:6">
      <c r="A13" s="52" t="s">
        <v>358</v>
      </c>
      <c r="B13" s="20" t="s">
        <v>386</v>
      </c>
      <c r="C13" s="290" t="s">
        <v>233</v>
      </c>
      <c r="D13" s="8" t="s">
        <v>387</v>
      </c>
      <c r="E13" s="8" t="s">
        <v>388</v>
      </c>
      <c r="F13" s="176">
        <v>1.46</v>
      </c>
    </row>
    <row r="14" ht="44.1" customHeight="true" spans="1:6">
      <c r="A14" s="52" t="s">
        <v>358</v>
      </c>
      <c r="B14" s="20" t="s">
        <v>389</v>
      </c>
      <c r="C14" s="290" t="s">
        <v>233</v>
      </c>
      <c r="D14" s="8" t="s">
        <v>390</v>
      </c>
      <c r="E14" s="8" t="s">
        <v>391</v>
      </c>
      <c r="F14" s="176">
        <v>3.6</v>
      </c>
    </row>
    <row r="15" ht="30" customHeight="true" spans="1:6">
      <c r="A15" s="52" t="s">
        <v>358</v>
      </c>
      <c r="B15" s="20" t="s">
        <v>392</v>
      </c>
      <c r="C15" s="290" t="s">
        <v>233</v>
      </c>
      <c r="D15" s="8" t="s">
        <v>392</v>
      </c>
      <c r="E15" s="8" t="s">
        <v>392</v>
      </c>
      <c r="F15" s="176">
        <v>1.38</v>
      </c>
    </row>
    <row r="16" ht="42" customHeight="true" spans="1:6">
      <c r="A16" s="52" t="s">
        <v>358</v>
      </c>
      <c r="B16" s="20" t="s">
        <v>393</v>
      </c>
      <c r="C16" s="290" t="s">
        <v>233</v>
      </c>
      <c r="D16" s="8" t="s">
        <v>394</v>
      </c>
      <c r="E16" s="8" t="s">
        <v>395</v>
      </c>
      <c r="F16" s="176">
        <v>2.57</v>
      </c>
    </row>
    <row r="17" ht="90.95" customHeight="true" spans="1:6">
      <c r="A17" s="52" t="s">
        <v>358</v>
      </c>
      <c r="B17" s="20" t="s">
        <v>396</v>
      </c>
      <c r="C17" s="138" t="s">
        <v>233</v>
      </c>
      <c r="D17" s="20" t="s">
        <v>397</v>
      </c>
      <c r="E17" s="8" t="s">
        <v>398</v>
      </c>
      <c r="F17" s="282">
        <v>80</v>
      </c>
    </row>
    <row r="18" ht="36" customHeight="true" spans="1:6">
      <c r="A18" s="52" t="s">
        <v>358</v>
      </c>
      <c r="B18" s="20" t="s">
        <v>399</v>
      </c>
      <c r="C18" s="138" t="s">
        <v>233</v>
      </c>
      <c r="D18" s="8" t="s">
        <v>400</v>
      </c>
      <c r="E18" s="8" t="s">
        <v>401</v>
      </c>
      <c r="F18" s="282">
        <v>1</v>
      </c>
    </row>
    <row r="19" ht="65.1" customHeight="true" spans="1:6">
      <c r="A19" s="52" t="s">
        <v>358</v>
      </c>
      <c r="B19" s="20" t="s">
        <v>402</v>
      </c>
      <c r="C19" s="20"/>
      <c r="D19" s="280" t="s">
        <v>403</v>
      </c>
      <c r="E19" s="20" t="s">
        <v>404</v>
      </c>
      <c r="F19" s="184">
        <v>30</v>
      </c>
    </row>
    <row r="20" ht="39" customHeight="true" spans="1:6">
      <c r="A20" s="71" t="s">
        <v>175</v>
      </c>
      <c r="B20" s="72"/>
      <c r="C20" s="72"/>
      <c r="D20" s="72"/>
      <c r="E20" s="75"/>
      <c r="F20" s="241">
        <f>SUM(F4:F19)</f>
        <v>572.01</v>
      </c>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row r="36" ht="20.25" spans="1:4">
      <c r="A36" s="23"/>
      <c r="B36" s="23"/>
      <c r="C36" s="23"/>
      <c r="D36" s="23"/>
    </row>
  </sheetData>
  <mergeCells count="2">
    <mergeCell ref="A1:F1"/>
    <mergeCell ref="A20:E20"/>
  </mergeCells>
  <dataValidations count="1">
    <dataValidation type="list" allowBlank="1" showErrorMessage="1" sqref="B17 B19 B4:B9">
      <formula1>#REF!</formula1>
    </dataValidation>
  </dataValidation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workbookViewId="0">
      <selection activeCell="I19" sqref="I19"/>
    </sheetView>
  </sheetViews>
  <sheetFormatPr defaultColWidth="9" defaultRowHeight="13.5" outlineLevelCol="3"/>
  <cols>
    <col min="1" max="1" width="41.75" customWidth="true"/>
    <col min="2" max="2" width="67.5" customWidth="true"/>
    <col min="3" max="3" width="67.5" style="150" customWidth="true"/>
    <col min="4" max="4" width="41.75" customWidth="true"/>
  </cols>
  <sheetData>
    <row r="1" ht="33.95" customHeight="true" spans="1:4">
      <c r="A1" s="14" t="s">
        <v>256</v>
      </c>
      <c r="B1" s="14"/>
      <c r="C1" s="130"/>
      <c r="D1" s="14"/>
    </row>
    <row r="2" ht="20.1" customHeight="true" spans="1:4">
      <c r="A2" s="28"/>
      <c r="B2" s="28"/>
      <c r="C2" s="131"/>
      <c r="D2" s="29" t="s">
        <v>1</v>
      </c>
    </row>
    <row r="3" ht="12" customHeight="true" spans="1:4">
      <c r="A3" s="30" t="s">
        <v>177</v>
      </c>
      <c r="B3" s="31" t="s">
        <v>178</v>
      </c>
      <c r="C3" s="132" t="s">
        <v>179</v>
      </c>
      <c r="D3" s="32" t="s">
        <v>180</v>
      </c>
    </row>
    <row r="4" ht="12" customHeight="true" spans="1:4">
      <c r="A4" s="33"/>
      <c r="B4" s="34"/>
      <c r="C4" s="133"/>
      <c r="D4" s="35"/>
    </row>
    <row r="5" ht="12" customHeight="true" spans="1:4">
      <c r="A5" s="33"/>
      <c r="B5" s="34"/>
      <c r="C5" s="133"/>
      <c r="D5" s="35"/>
    </row>
    <row r="6" ht="12" customHeight="true" spans="1:4">
      <c r="A6" s="33"/>
      <c r="B6" s="34"/>
      <c r="C6" s="133"/>
      <c r="D6" s="35"/>
    </row>
    <row r="7" ht="30" customHeight="true" spans="1:4">
      <c r="A7" s="36" t="s">
        <v>181</v>
      </c>
      <c r="B7" s="37"/>
      <c r="C7" s="134"/>
      <c r="D7" s="107">
        <f>D8</f>
        <v>1914.24</v>
      </c>
    </row>
    <row r="8" s="143" customFormat="true" ht="24.95" customHeight="true" spans="1:4">
      <c r="A8" s="39" t="s">
        <v>182</v>
      </c>
      <c r="B8" s="40"/>
      <c r="C8" s="135"/>
      <c r="D8" s="108">
        <f>D9+D21+D23</f>
        <v>1914.24</v>
      </c>
    </row>
    <row r="9" s="143" customFormat="true" ht="24.95" customHeight="true" spans="1:4">
      <c r="A9" s="42" t="s">
        <v>183</v>
      </c>
      <c r="B9" s="43"/>
      <c r="C9" s="67"/>
      <c r="D9" s="108">
        <f>SUM(D10:D20)</f>
        <v>1890.23</v>
      </c>
    </row>
    <row r="10" s="143" customFormat="true" ht="24.95" customHeight="true" spans="1:4">
      <c r="A10" s="19" t="s">
        <v>143</v>
      </c>
      <c r="B10" s="44" t="s">
        <v>185</v>
      </c>
      <c r="C10" s="67" t="s">
        <v>186</v>
      </c>
      <c r="D10" s="45">
        <v>855.2</v>
      </c>
    </row>
    <row r="11" s="143" customFormat="true" ht="24.95" customHeight="true" spans="1:4">
      <c r="A11" s="19" t="s">
        <v>143</v>
      </c>
      <c r="B11" s="44" t="s">
        <v>187</v>
      </c>
      <c r="C11" s="67" t="s">
        <v>188</v>
      </c>
      <c r="D11" s="45">
        <v>2.67</v>
      </c>
    </row>
    <row r="12" s="143" customFormat="true" ht="24.95" customHeight="true" spans="1:4">
      <c r="A12" s="19" t="s">
        <v>143</v>
      </c>
      <c r="B12" s="44" t="s">
        <v>187</v>
      </c>
      <c r="C12" s="67" t="s">
        <v>189</v>
      </c>
      <c r="D12" s="45">
        <v>43.7</v>
      </c>
    </row>
    <row r="13" s="143" customFormat="true" ht="24.95" customHeight="true" spans="1:4">
      <c r="A13" s="19" t="s">
        <v>143</v>
      </c>
      <c r="B13" s="44" t="s">
        <v>190</v>
      </c>
      <c r="C13" s="67" t="s">
        <v>191</v>
      </c>
      <c r="D13" s="45">
        <v>71.88</v>
      </c>
    </row>
    <row r="14" s="143" customFormat="true" ht="24.95" customHeight="true" spans="1:4">
      <c r="A14" s="19" t="s">
        <v>143</v>
      </c>
      <c r="B14" s="44" t="s">
        <v>258</v>
      </c>
      <c r="C14" s="67" t="s">
        <v>259</v>
      </c>
      <c r="D14" s="45">
        <v>340.47</v>
      </c>
    </row>
    <row r="15" s="143" customFormat="true" ht="24.95" customHeight="true" spans="1:4">
      <c r="A15" s="19" t="s">
        <v>143</v>
      </c>
      <c r="B15" s="44" t="s">
        <v>194</v>
      </c>
      <c r="C15" s="67" t="s">
        <v>195</v>
      </c>
      <c r="D15" s="45">
        <v>203.05</v>
      </c>
    </row>
    <row r="16" s="143" customFormat="true" ht="24.95" customHeight="true" spans="1:4">
      <c r="A16" s="19" t="s">
        <v>143</v>
      </c>
      <c r="B16" s="44" t="s">
        <v>196</v>
      </c>
      <c r="C16" s="67" t="s">
        <v>197</v>
      </c>
      <c r="D16" s="45">
        <v>109.47</v>
      </c>
    </row>
    <row r="17" s="143" customFormat="true" ht="24.95" customHeight="true" spans="1:4">
      <c r="A17" s="19" t="s">
        <v>143</v>
      </c>
      <c r="B17" s="44" t="s">
        <v>196</v>
      </c>
      <c r="C17" s="67" t="s">
        <v>198</v>
      </c>
      <c r="D17" s="45">
        <v>1.08</v>
      </c>
    </row>
    <row r="18" s="143" customFormat="true" ht="24.95" customHeight="true" spans="1:4">
      <c r="A18" s="19" t="s">
        <v>143</v>
      </c>
      <c r="B18" s="44" t="s">
        <v>199</v>
      </c>
      <c r="C18" s="67" t="s">
        <v>200</v>
      </c>
      <c r="D18" s="45">
        <v>8.89</v>
      </c>
    </row>
    <row r="19" s="143" customFormat="true" ht="24.95" customHeight="true" spans="1:4">
      <c r="A19" s="19" t="s">
        <v>143</v>
      </c>
      <c r="B19" s="44" t="s">
        <v>201</v>
      </c>
      <c r="C19" s="67" t="s">
        <v>202</v>
      </c>
      <c r="D19" s="45">
        <v>101.53</v>
      </c>
    </row>
    <row r="20" s="143" customFormat="true" ht="24.95" customHeight="true" spans="1:4">
      <c r="A20" s="19" t="s">
        <v>143</v>
      </c>
      <c r="B20" s="44" t="s">
        <v>203</v>
      </c>
      <c r="C20" s="67" t="s">
        <v>204</v>
      </c>
      <c r="D20" s="45">
        <v>152.29</v>
      </c>
    </row>
    <row r="21" s="143" customFormat="true" ht="24.95" customHeight="true" spans="1:4">
      <c r="A21" s="42" t="s">
        <v>205</v>
      </c>
      <c r="B21" s="43"/>
      <c r="C21" s="43"/>
      <c r="D21" s="41">
        <f>D22</f>
        <v>1.9</v>
      </c>
    </row>
    <row r="22" s="143" customFormat="true" ht="24.95" customHeight="true" spans="1:4">
      <c r="A22" s="19" t="s">
        <v>143</v>
      </c>
      <c r="B22" s="67" t="s">
        <v>206</v>
      </c>
      <c r="C22" s="67" t="s">
        <v>208</v>
      </c>
      <c r="D22" s="41">
        <v>1.9</v>
      </c>
    </row>
    <row r="23" s="143" customFormat="true" ht="24.95" customHeight="true" spans="1:4">
      <c r="A23" s="42" t="s">
        <v>209</v>
      </c>
      <c r="B23" s="43"/>
      <c r="C23" s="67"/>
      <c r="D23" s="41">
        <f>D24+D25+D26+D27</f>
        <v>22.11</v>
      </c>
    </row>
    <row r="24" s="143" customFormat="true" ht="24.95" customHeight="true" spans="1:4">
      <c r="A24" s="19" t="s">
        <v>143</v>
      </c>
      <c r="B24" s="44" t="s">
        <v>210</v>
      </c>
      <c r="C24" s="67" t="s">
        <v>211</v>
      </c>
      <c r="D24" s="45">
        <v>2.41</v>
      </c>
    </row>
    <row r="25" s="143" customFormat="true" ht="24.95" customHeight="true" spans="1:4">
      <c r="A25" s="19" t="s">
        <v>143</v>
      </c>
      <c r="B25" s="44" t="s">
        <v>210</v>
      </c>
      <c r="C25" s="67" t="s">
        <v>212</v>
      </c>
      <c r="D25" s="45">
        <v>12.83</v>
      </c>
    </row>
    <row r="26" s="143" customFormat="true" ht="24.95" customHeight="true" spans="1:4">
      <c r="A26" s="19" t="s">
        <v>143</v>
      </c>
      <c r="B26" s="44" t="s">
        <v>260</v>
      </c>
      <c r="C26" s="67" t="s">
        <v>213</v>
      </c>
      <c r="D26" s="45">
        <v>2.19</v>
      </c>
    </row>
    <row r="27" s="143" customFormat="true" ht="24.95" customHeight="true" spans="1:4">
      <c r="A27" s="46" t="s">
        <v>143</v>
      </c>
      <c r="B27" s="47" t="s">
        <v>306</v>
      </c>
      <c r="C27" s="68" t="s">
        <v>215</v>
      </c>
      <c r="D27" s="48">
        <v>4.68</v>
      </c>
    </row>
    <row r="28" s="143" customFormat="true" ht="20.25" spans="1:4">
      <c r="A28" s="23"/>
      <c r="B28" s="23"/>
      <c r="C28" s="151"/>
      <c r="D28" s="23"/>
    </row>
    <row r="29" ht="20.25" spans="1:4">
      <c r="A29" s="23"/>
      <c r="B29" s="23"/>
      <c r="C29" s="151"/>
      <c r="D29" s="23"/>
    </row>
    <row r="30" ht="20.25" spans="1:4">
      <c r="A30" s="23"/>
      <c r="B30" s="23"/>
      <c r="C30" s="151"/>
      <c r="D30" s="23"/>
    </row>
    <row r="31" ht="20.25" spans="1:4">
      <c r="A31" s="23"/>
      <c r="B31" s="23"/>
      <c r="C31" s="151"/>
      <c r="D31" s="23"/>
    </row>
    <row r="32" ht="20.25" spans="1:4">
      <c r="A32" s="23"/>
      <c r="B32" s="23"/>
      <c r="C32" s="151"/>
      <c r="D32" s="23"/>
    </row>
  </sheetData>
  <mergeCells count="10">
    <mergeCell ref="A1:D1"/>
    <mergeCell ref="A7:C7"/>
    <mergeCell ref="A8:C8"/>
    <mergeCell ref="A9:C9"/>
    <mergeCell ref="A21:C21"/>
    <mergeCell ref="A23:C2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1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95" customHeight="true" spans="1:6">
      <c r="A3" s="49" t="s">
        <v>4</v>
      </c>
      <c r="B3" s="50" t="s">
        <v>227</v>
      </c>
      <c r="C3" s="51" t="s">
        <v>228</v>
      </c>
      <c r="D3" s="50" t="s">
        <v>229</v>
      </c>
      <c r="E3" s="50" t="s">
        <v>230</v>
      </c>
      <c r="F3" s="55" t="s">
        <v>231</v>
      </c>
    </row>
    <row r="4" ht="63" customHeight="true" spans="1:6">
      <c r="A4" s="149" t="s">
        <v>1640</v>
      </c>
      <c r="B4" s="137" t="s">
        <v>1641</v>
      </c>
      <c r="C4" s="138" t="s">
        <v>233</v>
      </c>
      <c r="D4" s="138" t="s">
        <v>1642</v>
      </c>
      <c r="E4" s="137" t="s">
        <v>1643</v>
      </c>
      <c r="F4" s="112">
        <v>28</v>
      </c>
    </row>
    <row r="5" ht="63" customHeight="true" spans="1:6">
      <c r="A5" s="149" t="s">
        <v>1640</v>
      </c>
      <c r="B5" s="137" t="s">
        <v>1644</v>
      </c>
      <c r="C5" s="138" t="s">
        <v>233</v>
      </c>
      <c r="D5" s="138" t="s">
        <v>1642</v>
      </c>
      <c r="E5" s="137" t="s">
        <v>1645</v>
      </c>
      <c r="F5" s="112">
        <v>10</v>
      </c>
    </row>
    <row r="6" ht="63" customHeight="true" spans="1:6">
      <c r="A6" s="71" t="s">
        <v>175</v>
      </c>
      <c r="B6" s="72"/>
      <c r="C6" s="72"/>
      <c r="D6" s="72"/>
      <c r="E6" s="75"/>
      <c r="F6" s="76">
        <f>SUM(F4:F5)</f>
        <v>38</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sheetData>
  <mergeCells count="2">
    <mergeCell ref="A1:F1"/>
    <mergeCell ref="A6:E6"/>
  </mergeCells>
  <printOptions horizontalCentered="true" verticalCentered="true"/>
  <pageMargins left="0.751388888888889" right="0.751388888888889" top="0.747916666666667" bottom="2.36180555555556" header="0.393055555555556" footer="0.5"/>
  <pageSetup paperSize="9" scale="57" orientation="landscape"/>
  <headerFooter>
    <oddFooter>&amp;C第 &amp;P 页</oddFooter>
  </headerFooter>
</worksheet>
</file>

<file path=xl/worksheets/sheet1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4"/>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56.1" customHeight="true" spans="1:4">
      <c r="A1" s="14" t="s">
        <v>256</v>
      </c>
      <c r="B1" s="14"/>
      <c r="C1" s="14"/>
      <c r="D1" s="14"/>
    </row>
    <row r="2" ht="27.95" customHeight="true" spans="1:4">
      <c r="A2" s="59"/>
      <c r="B2" s="59"/>
      <c r="C2" s="59"/>
      <c r="D2" s="60"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5.1" customHeight="true" spans="1:4">
      <c r="A7" s="36" t="s">
        <v>181</v>
      </c>
      <c r="B7" s="37"/>
      <c r="C7" s="37"/>
      <c r="D7" s="38">
        <f>D8</f>
        <v>205.15</v>
      </c>
    </row>
    <row r="8" ht="35.1" customHeight="true" spans="1:4">
      <c r="A8" s="39" t="s">
        <v>182</v>
      </c>
      <c r="B8" s="40"/>
      <c r="C8" s="40"/>
      <c r="D8" s="41">
        <f>D9+D21</f>
        <v>205.15</v>
      </c>
    </row>
    <row r="9" ht="35.1" customHeight="true" spans="1:4">
      <c r="A9" s="42" t="s">
        <v>183</v>
      </c>
      <c r="B9" s="43"/>
      <c r="C9" s="43"/>
      <c r="D9" s="41">
        <f>SUM(D10:D20)</f>
        <v>194.7</v>
      </c>
    </row>
    <row r="10" ht="35.1" customHeight="true" spans="1:4">
      <c r="A10" s="19" t="s">
        <v>1646</v>
      </c>
      <c r="B10" s="44" t="s">
        <v>185</v>
      </c>
      <c r="C10" s="44" t="s">
        <v>186</v>
      </c>
      <c r="D10" s="45">
        <v>88.72</v>
      </c>
    </row>
    <row r="11" ht="35.1" customHeight="true" spans="1:4">
      <c r="A11" s="19" t="s">
        <v>1646</v>
      </c>
      <c r="B11" s="44" t="s">
        <v>187</v>
      </c>
      <c r="C11" s="44" t="s">
        <v>188</v>
      </c>
      <c r="D11" s="45">
        <v>0.05</v>
      </c>
    </row>
    <row r="12" ht="35.1" customHeight="true" spans="1:4">
      <c r="A12" s="19" t="s">
        <v>1646</v>
      </c>
      <c r="B12" s="44" t="s">
        <v>187</v>
      </c>
      <c r="C12" s="44" t="s">
        <v>189</v>
      </c>
      <c r="D12" s="45">
        <v>5</v>
      </c>
    </row>
    <row r="13" ht="35.1" customHeight="true" spans="1:4">
      <c r="A13" s="19" t="s">
        <v>1646</v>
      </c>
      <c r="B13" s="44" t="s">
        <v>190</v>
      </c>
      <c r="C13" s="44" t="s">
        <v>191</v>
      </c>
      <c r="D13" s="45">
        <v>7.39</v>
      </c>
    </row>
    <row r="14" ht="35.1" customHeight="true" spans="1:4">
      <c r="A14" s="19" t="s">
        <v>1646</v>
      </c>
      <c r="B14" s="44" t="s">
        <v>258</v>
      </c>
      <c r="C14" s="44" t="s">
        <v>259</v>
      </c>
      <c r="D14" s="45">
        <v>33</v>
      </c>
    </row>
    <row r="15" ht="35.1" customHeight="true" spans="1:4">
      <c r="A15" s="19" t="s">
        <v>1646</v>
      </c>
      <c r="B15" s="44" t="s">
        <v>194</v>
      </c>
      <c r="C15" s="44" t="s">
        <v>195</v>
      </c>
      <c r="D15" s="45">
        <v>20.51</v>
      </c>
    </row>
    <row r="16" ht="35.1" customHeight="true" spans="1:4">
      <c r="A16" s="19" t="s">
        <v>1646</v>
      </c>
      <c r="B16" s="44" t="s">
        <v>196</v>
      </c>
      <c r="C16" s="44" t="s">
        <v>197</v>
      </c>
      <c r="D16" s="45">
        <v>10.9</v>
      </c>
    </row>
    <row r="17" ht="35.1" customHeight="true" spans="1:4">
      <c r="A17" s="19" t="s">
        <v>1646</v>
      </c>
      <c r="B17" s="44" t="s">
        <v>196</v>
      </c>
      <c r="C17" s="44" t="s">
        <v>198</v>
      </c>
      <c r="D17" s="45">
        <v>0.25</v>
      </c>
    </row>
    <row r="18" ht="35.1" customHeight="true" spans="1:4">
      <c r="A18" s="19" t="s">
        <v>1646</v>
      </c>
      <c r="B18" s="44" t="s">
        <v>199</v>
      </c>
      <c r="C18" s="44" t="s">
        <v>200</v>
      </c>
      <c r="D18" s="45">
        <v>0.9</v>
      </c>
    </row>
    <row r="19" ht="35.1" customHeight="true" spans="1:4">
      <c r="A19" s="19" t="s">
        <v>1646</v>
      </c>
      <c r="B19" s="44" t="s">
        <v>201</v>
      </c>
      <c r="C19" s="44" t="s">
        <v>202</v>
      </c>
      <c r="D19" s="45">
        <v>10.26</v>
      </c>
    </row>
    <row r="20" ht="35.1" customHeight="true" spans="1:4">
      <c r="A20" s="19" t="s">
        <v>1646</v>
      </c>
      <c r="B20" s="44" t="s">
        <v>203</v>
      </c>
      <c r="C20" s="44" t="s">
        <v>204</v>
      </c>
      <c r="D20" s="45">
        <v>17.72</v>
      </c>
    </row>
    <row r="21" ht="35.1" customHeight="true" spans="1:4">
      <c r="A21" s="42" t="s">
        <v>209</v>
      </c>
      <c r="B21" s="43"/>
      <c r="C21" s="43"/>
      <c r="D21" s="41">
        <f>SUM(D22:D24)</f>
        <v>10.45</v>
      </c>
    </row>
    <row r="22" ht="35.1" customHeight="true" spans="1:4">
      <c r="A22" s="19" t="s">
        <v>1646</v>
      </c>
      <c r="B22" s="144" t="s">
        <v>210</v>
      </c>
      <c r="C22" s="84" t="s">
        <v>211</v>
      </c>
      <c r="D22" s="45">
        <v>0.57</v>
      </c>
    </row>
    <row r="23" ht="35.1" customHeight="true" spans="1:4">
      <c r="A23" s="145"/>
      <c r="B23" s="146" t="s">
        <v>210</v>
      </c>
      <c r="C23" s="86" t="s">
        <v>212</v>
      </c>
      <c r="D23" s="87">
        <v>9</v>
      </c>
    </row>
    <row r="24" ht="35.1" customHeight="true" spans="1:4">
      <c r="A24" s="46" t="s">
        <v>1646</v>
      </c>
      <c r="B24" s="147" t="s">
        <v>260</v>
      </c>
      <c r="C24" s="148" t="s">
        <v>213</v>
      </c>
      <c r="D24" s="48">
        <v>0.88</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6"/>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45" customHeight="true" spans="1:6">
      <c r="A4" s="52" t="s">
        <v>1647</v>
      </c>
      <c r="B4" s="20" t="s">
        <v>1648</v>
      </c>
      <c r="C4" s="8" t="s">
        <v>452</v>
      </c>
      <c r="D4" s="20" t="s">
        <v>1649</v>
      </c>
      <c r="E4" s="20" t="s">
        <v>1650</v>
      </c>
      <c r="F4" s="112">
        <v>10</v>
      </c>
    </row>
    <row r="5" ht="45" customHeight="true" spans="1:7">
      <c r="A5" s="52" t="s">
        <v>1647</v>
      </c>
      <c r="B5" s="137" t="s">
        <v>1641</v>
      </c>
      <c r="C5" s="138" t="s">
        <v>233</v>
      </c>
      <c r="D5" s="20" t="s">
        <v>1649</v>
      </c>
      <c r="E5" s="22" t="s">
        <v>1651</v>
      </c>
      <c r="F5" s="74">
        <v>12</v>
      </c>
      <c r="G5" s="142"/>
    </row>
    <row r="6" ht="45" customHeight="true" spans="1:6">
      <c r="A6" s="71" t="s">
        <v>175</v>
      </c>
      <c r="B6" s="72"/>
      <c r="C6" s="72"/>
      <c r="D6" s="72"/>
      <c r="E6" s="75"/>
      <c r="F6" s="76">
        <f>SUM(F4:F5)</f>
        <v>22</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sheetData>
  <mergeCells count="2">
    <mergeCell ref="A1:F1"/>
    <mergeCell ref="A6:E6"/>
  </mergeCells>
  <printOptions horizontalCentered="true" verticalCentered="true"/>
  <pageMargins left="0.751388888888889" right="0.751388888888889" top="0.747916666666667" bottom="2.44027777777778" header="0.393055555555556" footer="0.5"/>
  <pageSetup paperSize="9" scale="57" fitToHeight="0" orientation="landscape"/>
  <headerFooter>
    <oddFooter>&amp;C第 &amp;P 页</oddFooter>
  </headerFooter>
</worksheet>
</file>

<file path=xl/worksheets/sheet1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topLeftCell="A9"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0.95" customHeight="true" spans="1:4">
      <c r="A1" s="14" t="s">
        <v>256</v>
      </c>
      <c r="B1" s="14"/>
      <c r="C1" s="14"/>
      <c r="D1" s="14"/>
    </row>
    <row r="2" ht="20.1" customHeight="true" spans="1:4">
      <c r="A2" s="28"/>
      <c r="B2" s="28"/>
      <c r="C2" s="28"/>
      <c r="D2" s="29"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6.95" customHeight="true" spans="1:4">
      <c r="A7" s="36" t="s">
        <v>181</v>
      </c>
      <c r="B7" s="37"/>
      <c r="C7" s="37"/>
      <c r="D7" s="38">
        <f>D8</f>
        <v>335.59</v>
      </c>
    </row>
    <row r="8" ht="21.95" customHeight="true" spans="1:4">
      <c r="A8" s="39" t="s">
        <v>182</v>
      </c>
      <c r="B8" s="40"/>
      <c r="C8" s="40"/>
      <c r="D8" s="41">
        <f>D9+D21+D23</f>
        <v>335.59</v>
      </c>
    </row>
    <row r="9" ht="30.95" customHeight="true" spans="1:4">
      <c r="A9" s="42" t="s">
        <v>183</v>
      </c>
      <c r="B9" s="43"/>
      <c r="C9" s="43"/>
      <c r="D9" s="41">
        <f>SUM(D10:D20)</f>
        <v>333.42</v>
      </c>
    </row>
    <row r="10" s="143" customFormat="true" ht="30.95" customHeight="true" spans="1:4">
      <c r="A10" s="19" t="s">
        <v>1652</v>
      </c>
      <c r="B10" s="44" t="s">
        <v>185</v>
      </c>
      <c r="C10" s="44" t="s">
        <v>186</v>
      </c>
      <c r="D10" s="45">
        <v>152.93</v>
      </c>
    </row>
    <row r="11" s="143" customFormat="true" ht="30.95" customHeight="true" spans="1:4">
      <c r="A11" s="19" t="s">
        <v>1652</v>
      </c>
      <c r="B11" s="44" t="s">
        <v>187</v>
      </c>
      <c r="C11" s="44" t="s">
        <v>188</v>
      </c>
      <c r="D11" s="45">
        <v>0.35</v>
      </c>
    </row>
    <row r="12" s="143" customFormat="true" ht="30.95" customHeight="true" spans="1:4">
      <c r="A12" s="19" t="s">
        <v>1652</v>
      </c>
      <c r="B12" s="44" t="s">
        <v>187</v>
      </c>
      <c r="C12" s="44" t="s">
        <v>189</v>
      </c>
      <c r="D12" s="45">
        <v>7.66</v>
      </c>
    </row>
    <row r="13" s="143" customFormat="true" ht="30.95" customHeight="true" spans="1:4">
      <c r="A13" s="19" t="s">
        <v>1652</v>
      </c>
      <c r="B13" s="44" t="s">
        <v>190</v>
      </c>
      <c r="C13" s="44" t="s">
        <v>191</v>
      </c>
      <c r="D13" s="45">
        <v>12.75</v>
      </c>
    </row>
    <row r="14" s="143" customFormat="true" ht="30.95" customHeight="true" spans="1:4">
      <c r="A14" s="19" t="s">
        <v>1652</v>
      </c>
      <c r="B14" s="44" t="s">
        <v>258</v>
      </c>
      <c r="C14" s="44" t="s">
        <v>259</v>
      </c>
      <c r="D14" s="45">
        <v>57.86</v>
      </c>
    </row>
    <row r="15" s="143" customFormat="true" ht="30.95" customHeight="true" spans="1:4">
      <c r="A15" s="19" t="s">
        <v>1652</v>
      </c>
      <c r="B15" s="44" t="s">
        <v>194</v>
      </c>
      <c r="C15" s="44" t="s">
        <v>195</v>
      </c>
      <c r="D15" s="45">
        <v>35.82</v>
      </c>
    </row>
    <row r="16" s="143" customFormat="true" ht="30.95" customHeight="true" spans="1:4">
      <c r="A16" s="19" t="s">
        <v>1652</v>
      </c>
      <c r="B16" s="44" t="s">
        <v>196</v>
      </c>
      <c r="C16" s="44" t="s">
        <v>197</v>
      </c>
      <c r="D16" s="45">
        <v>19.54</v>
      </c>
    </row>
    <row r="17" s="143" customFormat="true" ht="30.95" customHeight="true" spans="1:4">
      <c r="A17" s="19" t="s">
        <v>1652</v>
      </c>
      <c r="B17" s="44" t="s">
        <v>196</v>
      </c>
      <c r="C17" s="44" t="s">
        <v>198</v>
      </c>
      <c r="D17" s="45">
        <v>0.17</v>
      </c>
    </row>
    <row r="18" s="143" customFormat="true" ht="30.95" customHeight="true" spans="1:4">
      <c r="A18" s="19" t="s">
        <v>1652</v>
      </c>
      <c r="B18" s="44" t="s">
        <v>199</v>
      </c>
      <c r="C18" s="44" t="s">
        <v>200</v>
      </c>
      <c r="D18" s="45">
        <v>1.57</v>
      </c>
    </row>
    <row r="19" s="143" customFormat="true" ht="30.95" customHeight="true" spans="1:4">
      <c r="A19" s="19" t="s">
        <v>1652</v>
      </c>
      <c r="B19" s="44" t="s">
        <v>201</v>
      </c>
      <c r="C19" s="44" t="s">
        <v>202</v>
      </c>
      <c r="D19" s="45">
        <v>17.91</v>
      </c>
    </row>
    <row r="20" s="143" customFormat="true" ht="30.95" customHeight="true" spans="1:4">
      <c r="A20" s="19" t="s">
        <v>1652</v>
      </c>
      <c r="B20" s="44" t="s">
        <v>203</v>
      </c>
      <c r="C20" s="44" t="s">
        <v>204</v>
      </c>
      <c r="D20" s="45">
        <v>26.86</v>
      </c>
    </row>
    <row r="21" s="143" customFormat="true" ht="30.95" customHeight="true" spans="1:4">
      <c r="A21" s="42" t="s">
        <v>205</v>
      </c>
      <c r="B21" s="43"/>
      <c r="C21" s="67"/>
      <c r="D21" s="41">
        <f>D22</f>
        <v>0.3</v>
      </c>
    </row>
    <row r="22" s="143" customFormat="true" ht="30.95" customHeight="true" spans="1:4">
      <c r="A22" s="19" t="s">
        <v>1652</v>
      </c>
      <c r="B22" s="67" t="s">
        <v>206</v>
      </c>
      <c r="C22" s="67" t="s">
        <v>208</v>
      </c>
      <c r="D22" s="41">
        <v>0.3</v>
      </c>
    </row>
    <row r="23" s="143" customFormat="true" ht="30.95" customHeight="true" spans="1:4">
      <c r="A23" s="42" t="s">
        <v>209</v>
      </c>
      <c r="B23" s="43"/>
      <c r="C23" s="67"/>
      <c r="D23" s="41">
        <f>D24+D25+D26</f>
        <v>1.87</v>
      </c>
    </row>
    <row r="24" s="143" customFormat="true" ht="30.95" customHeight="true" spans="1:4">
      <c r="A24" s="19" t="s">
        <v>1652</v>
      </c>
      <c r="B24" s="44" t="s">
        <v>210</v>
      </c>
      <c r="C24" s="44" t="s">
        <v>211</v>
      </c>
      <c r="D24" s="45">
        <v>0.03</v>
      </c>
    </row>
    <row r="25" s="143" customFormat="true" ht="30.95" customHeight="true" spans="1:4">
      <c r="A25" s="19" t="s">
        <v>1652</v>
      </c>
      <c r="B25" s="44" t="s">
        <v>210</v>
      </c>
      <c r="C25" s="44" t="s">
        <v>212</v>
      </c>
      <c r="D25" s="45">
        <v>1.12</v>
      </c>
    </row>
    <row r="26" s="143" customFormat="true" ht="30.95" customHeight="true" spans="1:4">
      <c r="A26" s="46" t="s">
        <v>1652</v>
      </c>
      <c r="B26" s="47" t="s">
        <v>306</v>
      </c>
      <c r="C26" s="47" t="s">
        <v>215</v>
      </c>
      <c r="D26" s="48">
        <v>0.72</v>
      </c>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sheetData>
  <mergeCells count="10">
    <mergeCell ref="A1:D1"/>
    <mergeCell ref="A7:C7"/>
    <mergeCell ref="A8:C8"/>
    <mergeCell ref="A9:C9"/>
    <mergeCell ref="A21:C21"/>
    <mergeCell ref="A23:C2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7"/>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51" customHeight="true" spans="1:6">
      <c r="A4" s="52" t="s">
        <v>1653</v>
      </c>
      <c r="B4" s="20" t="s">
        <v>1644</v>
      </c>
      <c r="C4" s="8" t="s">
        <v>233</v>
      </c>
      <c r="D4" s="20" t="s">
        <v>1642</v>
      </c>
      <c r="E4" s="20" t="s">
        <v>1645</v>
      </c>
      <c r="F4" s="140">
        <v>10</v>
      </c>
    </row>
    <row r="5" ht="51" customHeight="true" spans="1:7">
      <c r="A5" s="53" t="s">
        <v>175</v>
      </c>
      <c r="B5" s="54"/>
      <c r="C5" s="54"/>
      <c r="D5" s="54"/>
      <c r="E5" s="57"/>
      <c r="F5" s="141">
        <f>SUM(F4:F4)</f>
        <v>10</v>
      </c>
      <c r="G5" s="142"/>
    </row>
    <row r="6" ht="20.25" spans="1:4">
      <c r="A6" s="23"/>
      <c r="B6" s="23"/>
      <c r="C6" s="23"/>
      <c r="D6" s="23"/>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sheetData>
  <mergeCells count="2">
    <mergeCell ref="A1:F1"/>
    <mergeCell ref="A5:E5"/>
  </mergeCells>
  <printOptions horizontalCentered="true" verticalCentered="true"/>
  <pageMargins left="0.751388888888889" right="0.751388888888889" top="0.747916666666667" bottom="2.95208333333333" header="0.393055555555556" footer="0.5"/>
  <pageSetup paperSize="9" scale="57" fitToHeight="0" orientation="landscape"/>
  <headerFooter>
    <oddFooter>&amp;C第 &amp;P 页</oddFooter>
  </headerFooter>
</worksheet>
</file>

<file path=xl/worksheets/sheet1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ht="9.95" customHeight="true" spans="1:4">
      <c r="A3" s="30" t="s">
        <v>177</v>
      </c>
      <c r="B3" s="31" t="s">
        <v>178</v>
      </c>
      <c r="C3" s="31" t="s">
        <v>179</v>
      </c>
      <c r="D3" s="32" t="s">
        <v>180</v>
      </c>
    </row>
    <row r="4" ht="9.95" customHeight="true" spans="1:4">
      <c r="A4" s="33"/>
      <c r="B4" s="34"/>
      <c r="C4" s="34"/>
      <c r="D4" s="35"/>
    </row>
    <row r="5" ht="9.95" customHeight="true" spans="1:4">
      <c r="A5" s="33"/>
      <c r="B5" s="34"/>
      <c r="C5" s="34"/>
      <c r="D5" s="35"/>
    </row>
    <row r="6" ht="9.95" customHeight="true" spans="1:4">
      <c r="A6" s="33"/>
      <c r="B6" s="34"/>
      <c r="C6" s="34"/>
      <c r="D6" s="35"/>
    </row>
    <row r="7" ht="39.95" customHeight="true" spans="1:4">
      <c r="A7" s="36" t="s">
        <v>181</v>
      </c>
      <c r="B7" s="37"/>
      <c r="C7" s="37"/>
      <c r="D7" s="38">
        <f>D8</f>
        <v>530.98</v>
      </c>
    </row>
    <row r="8" s="109" customFormat="true" ht="32.1" customHeight="true" spans="1:4">
      <c r="A8" s="39" t="s">
        <v>182</v>
      </c>
      <c r="B8" s="40"/>
      <c r="C8" s="40"/>
      <c r="D8" s="41">
        <f>D9+D21+D23</f>
        <v>530.98</v>
      </c>
    </row>
    <row r="9" s="109" customFormat="true" ht="32.1" customHeight="true" spans="1:4">
      <c r="A9" s="42" t="s">
        <v>183</v>
      </c>
      <c r="B9" s="43"/>
      <c r="C9" s="43"/>
      <c r="D9" s="41">
        <f>SUM(D10:D20)</f>
        <v>504.64</v>
      </c>
    </row>
    <row r="10" s="109" customFormat="true" ht="32.1" customHeight="true" spans="1:4">
      <c r="A10" s="19" t="s">
        <v>1654</v>
      </c>
      <c r="B10" s="44" t="s">
        <v>185</v>
      </c>
      <c r="C10" s="44" t="s">
        <v>186</v>
      </c>
      <c r="D10" s="45">
        <v>232.86</v>
      </c>
    </row>
    <row r="11" s="109" customFormat="true" ht="32.1" customHeight="true" spans="1:4">
      <c r="A11" s="19" t="s">
        <v>1654</v>
      </c>
      <c r="B11" s="44" t="s">
        <v>187</v>
      </c>
      <c r="C11" s="44" t="s">
        <v>188</v>
      </c>
      <c r="D11" s="45">
        <v>0.5</v>
      </c>
    </row>
    <row r="12" s="109" customFormat="true" ht="32.1" customHeight="true" spans="1:4">
      <c r="A12" s="19" t="s">
        <v>1654</v>
      </c>
      <c r="B12" s="44" t="s">
        <v>187</v>
      </c>
      <c r="C12" s="44" t="s">
        <v>189</v>
      </c>
      <c r="D12" s="45">
        <v>11.39</v>
      </c>
    </row>
    <row r="13" s="109" customFormat="true" ht="32.1" customHeight="true" spans="1:4">
      <c r="A13" s="19" t="s">
        <v>1654</v>
      </c>
      <c r="B13" s="44" t="s">
        <v>190</v>
      </c>
      <c r="C13" s="44" t="s">
        <v>191</v>
      </c>
      <c r="D13" s="45">
        <v>19.41</v>
      </c>
    </row>
    <row r="14" s="109" customFormat="true" ht="32.1" customHeight="true" spans="1:4">
      <c r="A14" s="19" t="s">
        <v>1654</v>
      </c>
      <c r="B14" s="44" t="s">
        <v>258</v>
      </c>
      <c r="C14" s="44" t="s">
        <v>259</v>
      </c>
      <c r="D14" s="45">
        <v>86.22</v>
      </c>
    </row>
    <row r="15" s="109" customFormat="true" ht="32.1" customHeight="true" spans="1:4">
      <c r="A15" s="19" t="s">
        <v>1654</v>
      </c>
      <c r="B15" s="44" t="s">
        <v>194</v>
      </c>
      <c r="C15" s="44" t="s">
        <v>195</v>
      </c>
      <c r="D15" s="45">
        <v>54.11</v>
      </c>
    </row>
    <row r="16" s="109" customFormat="true" ht="32.1" customHeight="true" spans="1:4">
      <c r="A16" s="19" t="s">
        <v>1654</v>
      </c>
      <c r="B16" s="44" t="s">
        <v>196</v>
      </c>
      <c r="C16" s="44" t="s">
        <v>197</v>
      </c>
      <c r="D16" s="45">
        <v>29.53</v>
      </c>
    </row>
    <row r="17" s="109" customFormat="true" ht="32.1" customHeight="true" spans="1:4">
      <c r="A17" s="19" t="s">
        <v>1654</v>
      </c>
      <c r="B17" s="44" t="s">
        <v>196</v>
      </c>
      <c r="C17" s="44" t="s">
        <v>198</v>
      </c>
      <c r="D17" s="45">
        <v>0.6</v>
      </c>
    </row>
    <row r="18" s="109" customFormat="true" ht="32.1" customHeight="true" spans="1:4">
      <c r="A18" s="19" t="s">
        <v>1654</v>
      </c>
      <c r="B18" s="44" t="s">
        <v>199</v>
      </c>
      <c r="C18" s="44" t="s">
        <v>200</v>
      </c>
      <c r="D18" s="45">
        <v>2.37</v>
      </c>
    </row>
    <row r="19" s="109" customFormat="true" ht="32.1" customHeight="true" spans="1:4">
      <c r="A19" s="19" t="s">
        <v>1654</v>
      </c>
      <c r="B19" s="44" t="s">
        <v>201</v>
      </c>
      <c r="C19" s="44" t="s">
        <v>202</v>
      </c>
      <c r="D19" s="45">
        <v>27.06</v>
      </c>
    </row>
    <row r="20" s="109" customFormat="true" ht="32.1" customHeight="true" spans="1:4">
      <c r="A20" s="19" t="s">
        <v>1654</v>
      </c>
      <c r="B20" s="44" t="s">
        <v>203</v>
      </c>
      <c r="C20" s="44" t="s">
        <v>204</v>
      </c>
      <c r="D20" s="45">
        <v>40.59</v>
      </c>
    </row>
    <row r="21" s="109" customFormat="true" ht="32.1" customHeight="true" spans="1:4">
      <c r="A21" s="42" t="s">
        <v>1655</v>
      </c>
      <c r="B21" s="43"/>
      <c r="C21" s="43"/>
      <c r="D21" s="41">
        <f>D22</f>
        <v>0.43</v>
      </c>
    </row>
    <row r="22" s="109" customFormat="true" ht="32.1" customHeight="true" spans="1:4">
      <c r="A22" s="19" t="s">
        <v>1654</v>
      </c>
      <c r="B22" s="44" t="s">
        <v>206</v>
      </c>
      <c r="C22" s="44" t="s">
        <v>1656</v>
      </c>
      <c r="D22" s="45">
        <v>0.43</v>
      </c>
    </row>
    <row r="23" s="109" customFormat="true" ht="32.1" customHeight="true" spans="1:4">
      <c r="A23" s="42" t="s">
        <v>1657</v>
      </c>
      <c r="B23" s="43"/>
      <c r="C23" s="43"/>
      <c r="D23" s="41">
        <f>D24+D25+D26+D27</f>
        <v>25.91</v>
      </c>
    </row>
    <row r="24" s="109" customFormat="true" ht="32.1" customHeight="true" spans="1:4">
      <c r="A24" s="19" t="s">
        <v>1654</v>
      </c>
      <c r="B24" s="44" t="s">
        <v>210</v>
      </c>
      <c r="C24" s="44" t="s">
        <v>211</v>
      </c>
      <c r="D24" s="45">
        <v>0.47</v>
      </c>
    </row>
    <row r="25" s="109" customFormat="true" ht="32.1" customHeight="true" spans="1:4">
      <c r="A25" s="19" t="s">
        <v>1654</v>
      </c>
      <c r="B25" s="44" t="s">
        <v>210</v>
      </c>
      <c r="C25" s="44" t="s">
        <v>212</v>
      </c>
      <c r="D25" s="45">
        <v>20.42</v>
      </c>
    </row>
    <row r="26" s="109" customFormat="true" ht="32.1" customHeight="true" spans="1:4">
      <c r="A26" s="19" t="s">
        <v>1654</v>
      </c>
      <c r="B26" s="44" t="s">
        <v>757</v>
      </c>
      <c r="C26" s="44" t="s">
        <v>758</v>
      </c>
      <c r="D26" s="45">
        <v>4.66</v>
      </c>
    </row>
    <row r="27" s="109" customFormat="true" ht="32.1" customHeight="true" spans="1:4">
      <c r="A27" s="46" t="s">
        <v>1654</v>
      </c>
      <c r="B27" s="47" t="s">
        <v>306</v>
      </c>
      <c r="C27" s="47" t="s">
        <v>215</v>
      </c>
      <c r="D27" s="48">
        <v>0.36</v>
      </c>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sheetData>
  <mergeCells count="10">
    <mergeCell ref="A1:D1"/>
    <mergeCell ref="A7:C7"/>
    <mergeCell ref="A8:C8"/>
    <mergeCell ref="A9:C9"/>
    <mergeCell ref="A21:C21"/>
    <mergeCell ref="A23:C2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2"/>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47.1" customHeight="true" spans="1:6">
      <c r="A1" s="13" t="s">
        <v>264</v>
      </c>
      <c r="B1" s="14"/>
      <c r="C1" s="14"/>
      <c r="D1" s="14"/>
      <c r="E1" s="14"/>
      <c r="F1" s="13"/>
    </row>
    <row r="2" ht="14.1" customHeight="true" spans="1:6">
      <c r="A2" s="15"/>
      <c r="B2" s="16"/>
      <c r="C2" s="16"/>
      <c r="D2" s="16"/>
      <c r="E2" s="16"/>
      <c r="F2" s="24" t="s">
        <v>1</v>
      </c>
    </row>
    <row r="3" ht="63.95" customHeight="true" spans="1:6">
      <c r="A3" s="49" t="s">
        <v>4</v>
      </c>
      <c r="B3" s="50" t="s">
        <v>227</v>
      </c>
      <c r="C3" s="51" t="s">
        <v>228</v>
      </c>
      <c r="D3" s="50" t="s">
        <v>229</v>
      </c>
      <c r="E3" s="50" t="s">
        <v>230</v>
      </c>
      <c r="F3" s="55" t="s">
        <v>231</v>
      </c>
    </row>
    <row r="4" s="136" customFormat="true" ht="68.1" customHeight="true" spans="1:6">
      <c r="A4" s="52" t="s">
        <v>1658</v>
      </c>
      <c r="B4" s="137" t="s">
        <v>1644</v>
      </c>
      <c r="C4" s="138" t="s">
        <v>233</v>
      </c>
      <c r="D4" s="139" t="s">
        <v>1642</v>
      </c>
      <c r="E4" s="139" t="s">
        <v>1645</v>
      </c>
      <c r="F4" s="112">
        <v>10</v>
      </c>
    </row>
    <row r="5" ht="68.1" customHeight="true" spans="1:6">
      <c r="A5" s="71" t="s">
        <v>175</v>
      </c>
      <c r="B5" s="72"/>
      <c r="C5" s="72"/>
      <c r="D5" s="72"/>
      <c r="E5" s="75"/>
      <c r="F5" s="76">
        <f>SUM(F4:F4)</f>
        <v>10</v>
      </c>
    </row>
    <row r="6" ht="20.25" spans="1:4">
      <c r="A6" s="23"/>
      <c r="B6" s="23"/>
      <c r="C6" s="23"/>
      <c r="D6" s="23"/>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sheetData>
  <mergeCells count="2">
    <mergeCell ref="A1:F1"/>
    <mergeCell ref="A5:E5"/>
  </mergeCells>
  <printOptions horizontalCentered="true" verticalCentered="true"/>
  <pageMargins left="0.751388888888889" right="0.751388888888889" top="0.747916666666667" bottom="2.91319444444444" header="0.393055555555556" footer="0.5"/>
  <pageSetup paperSize="9" scale="57" orientation="landscape"/>
  <headerFooter>
    <oddFooter>&amp;C第 &amp;P 页</oddFooter>
  </headerFooter>
</worksheet>
</file>

<file path=xl/worksheets/sheet1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69.95" customHeight="true" spans="1:4">
      <c r="A1" s="14" t="s">
        <v>256</v>
      </c>
      <c r="B1" s="14"/>
      <c r="C1" s="130"/>
      <c r="D1" s="14"/>
    </row>
    <row r="2" ht="21" customHeight="true" spans="1:4">
      <c r="A2" s="28"/>
      <c r="B2" s="28"/>
      <c r="C2" s="131"/>
      <c r="D2" s="29" t="s">
        <v>1</v>
      </c>
    </row>
    <row r="3" ht="11.1" customHeight="true" spans="1:4">
      <c r="A3" s="30" t="s">
        <v>177</v>
      </c>
      <c r="B3" s="31" t="s">
        <v>178</v>
      </c>
      <c r="C3" s="132" t="s">
        <v>179</v>
      </c>
      <c r="D3" s="32" t="s">
        <v>180</v>
      </c>
    </row>
    <row r="4" ht="11.1" customHeight="true" spans="1:4">
      <c r="A4" s="33"/>
      <c r="B4" s="34"/>
      <c r="C4" s="133"/>
      <c r="D4" s="35"/>
    </row>
    <row r="5" ht="11.1" customHeight="true" spans="1:4">
      <c r="A5" s="33"/>
      <c r="B5" s="34"/>
      <c r="C5" s="133"/>
      <c r="D5" s="35"/>
    </row>
    <row r="6" ht="11.1" customHeight="true" spans="1:4">
      <c r="A6" s="33"/>
      <c r="B6" s="34"/>
      <c r="C6" s="133"/>
      <c r="D6" s="35"/>
    </row>
    <row r="7" ht="27" customHeight="true" spans="1:4">
      <c r="A7" s="36" t="s">
        <v>181</v>
      </c>
      <c r="B7" s="37"/>
      <c r="C7" s="134"/>
      <c r="D7" s="38">
        <f>D8+D31</f>
        <v>323.4</v>
      </c>
    </row>
    <row r="8" ht="27" customHeight="true" spans="1:4">
      <c r="A8" s="39" t="s">
        <v>182</v>
      </c>
      <c r="B8" s="40"/>
      <c r="C8" s="135"/>
      <c r="D8" s="41">
        <f>D9+D23+D26</f>
        <v>323.4</v>
      </c>
    </row>
    <row r="9" ht="27" customHeight="true" spans="1:4">
      <c r="A9" s="42" t="s">
        <v>183</v>
      </c>
      <c r="B9" s="43"/>
      <c r="C9" s="67"/>
      <c r="D9" s="41">
        <f>SUM(D10:D22)</f>
        <v>311.66</v>
      </c>
    </row>
    <row r="10" ht="27" customHeight="true" spans="1:4">
      <c r="A10" s="19" t="s">
        <v>151</v>
      </c>
      <c r="B10" s="44" t="s">
        <v>185</v>
      </c>
      <c r="C10" s="67" t="s">
        <v>186</v>
      </c>
      <c r="D10" s="45">
        <v>143.73</v>
      </c>
    </row>
    <row r="11" ht="27" customHeight="true" spans="1:4">
      <c r="A11" s="19" t="s">
        <v>151</v>
      </c>
      <c r="B11" s="44" t="s">
        <v>187</v>
      </c>
      <c r="C11" s="67" t="s">
        <v>188</v>
      </c>
      <c r="D11" s="45">
        <v>0.41</v>
      </c>
    </row>
    <row r="12" ht="27" customHeight="true" spans="1:4">
      <c r="A12" s="19" t="s">
        <v>151</v>
      </c>
      <c r="B12" s="44" t="s">
        <v>187</v>
      </c>
      <c r="C12" s="67" t="s">
        <v>189</v>
      </c>
      <c r="D12" s="45">
        <v>7.14</v>
      </c>
    </row>
    <row r="13" ht="27" customHeight="true" spans="1:4">
      <c r="A13" s="19" t="s">
        <v>151</v>
      </c>
      <c r="B13" s="44" t="s">
        <v>190</v>
      </c>
      <c r="C13" s="67" t="s">
        <v>191</v>
      </c>
      <c r="D13" s="45">
        <v>12.95</v>
      </c>
    </row>
    <row r="14" ht="27" customHeight="true" spans="1:4">
      <c r="A14" s="19" t="s">
        <v>151</v>
      </c>
      <c r="B14" s="44" t="s">
        <v>258</v>
      </c>
      <c r="C14" s="67" t="s">
        <v>259</v>
      </c>
      <c r="D14" s="45">
        <v>52.26</v>
      </c>
    </row>
    <row r="15" ht="27" customHeight="true" spans="1:4">
      <c r="A15" s="19" t="s">
        <v>151</v>
      </c>
      <c r="B15" s="44" t="s">
        <v>190</v>
      </c>
      <c r="C15" s="67" t="s">
        <v>192</v>
      </c>
      <c r="D15" s="45">
        <v>0</v>
      </c>
    </row>
    <row r="16" ht="27" customHeight="true" spans="1:4">
      <c r="A16" s="19" t="s">
        <v>151</v>
      </c>
      <c r="B16" s="44" t="s">
        <v>190</v>
      </c>
      <c r="C16" s="67" t="s">
        <v>193</v>
      </c>
      <c r="D16" s="45">
        <v>0</v>
      </c>
    </row>
    <row r="17" ht="27" customHeight="true" spans="1:4">
      <c r="A17" s="19" t="s">
        <v>151</v>
      </c>
      <c r="B17" s="44" t="s">
        <v>194</v>
      </c>
      <c r="C17" s="67" t="s">
        <v>195</v>
      </c>
      <c r="D17" s="45">
        <v>33.34</v>
      </c>
    </row>
    <row r="18" ht="27" customHeight="true" spans="1:4">
      <c r="A18" s="19" t="s">
        <v>151</v>
      </c>
      <c r="B18" s="44" t="s">
        <v>196</v>
      </c>
      <c r="C18" s="67" t="s">
        <v>197</v>
      </c>
      <c r="D18" s="45">
        <v>18.23</v>
      </c>
    </row>
    <row r="19" ht="27" customHeight="true" spans="1:4">
      <c r="A19" s="19" t="s">
        <v>151</v>
      </c>
      <c r="B19" s="44" t="s">
        <v>196</v>
      </c>
      <c r="C19" s="67" t="s">
        <v>198</v>
      </c>
      <c r="D19" s="45">
        <v>0.33</v>
      </c>
    </row>
    <row r="20" ht="27" customHeight="true" spans="1:4">
      <c r="A20" s="19" t="s">
        <v>151</v>
      </c>
      <c r="B20" s="44" t="s">
        <v>199</v>
      </c>
      <c r="C20" s="67" t="s">
        <v>200</v>
      </c>
      <c r="D20" s="45">
        <v>1.46</v>
      </c>
    </row>
    <row r="21" ht="27" customHeight="true" spans="1:4">
      <c r="A21" s="19" t="s">
        <v>151</v>
      </c>
      <c r="B21" s="44" t="s">
        <v>201</v>
      </c>
      <c r="C21" s="67" t="s">
        <v>202</v>
      </c>
      <c r="D21" s="45">
        <v>16.67</v>
      </c>
    </row>
    <row r="22" ht="27" customHeight="true" spans="1:4">
      <c r="A22" s="19" t="s">
        <v>151</v>
      </c>
      <c r="B22" s="44" t="s">
        <v>203</v>
      </c>
      <c r="C22" s="67" t="s">
        <v>204</v>
      </c>
      <c r="D22" s="45">
        <v>25.14</v>
      </c>
    </row>
    <row r="23" ht="27" customHeight="true" spans="1:4">
      <c r="A23" s="42" t="s">
        <v>205</v>
      </c>
      <c r="B23" s="43"/>
      <c r="C23" s="67"/>
      <c r="D23" s="41">
        <f>D24</f>
        <v>0.39</v>
      </c>
    </row>
    <row r="24" ht="27" customHeight="true" spans="1:4">
      <c r="A24" s="19" t="s">
        <v>151</v>
      </c>
      <c r="B24" s="67" t="s">
        <v>206</v>
      </c>
      <c r="C24" s="67" t="s">
        <v>208</v>
      </c>
      <c r="D24" s="41">
        <v>0.39</v>
      </c>
    </row>
    <row r="25" ht="27" customHeight="true" spans="1:4">
      <c r="A25" s="19" t="s">
        <v>151</v>
      </c>
      <c r="B25" s="44" t="s">
        <v>187</v>
      </c>
      <c r="C25" s="67" t="s">
        <v>208</v>
      </c>
      <c r="D25" s="45">
        <v>0</v>
      </c>
    </row>
    <row r="26" ht="27" customHeight="true" spans="1:4">
      <c r="A26" s="42" t="s">
        <v>209</v>
      </c>
      <c r="B26" s="43"/>
      <c r="C26" s="67"/>
      <c r="D26" s="41">
        <f>D27+D28+D29+D30</f>
        <v>11.35</v>
      </c>
    </row>
    <row r="27" ht="27" customHeight="true" spans="1:4">
      <c r="A27" s="19" t="s">
        <v>151</v>
      </c>
      <c r="B27" s="44" t="s">
        <v>210</v>
      </c>
      <c r="C27" s="67" t="s">
        <v>211</v>
      </c>
      <c r="D27" s="45">
        <v>1.16</v>
      </c>
    </row>
    <row r="28" ht="27" customHeight="true" spans="1:4">
      <c r="A28" s="19" t="s">
        <v>151</v>
      </c>
      <c r="B28" s="44" t="s">
        <v>210</v>
      </c>
      <c r="C28" s="67" t="s">
        <v>212</v>
      </c>
      <c r="D28" s="45">
        <v>8.46</v>
      </c>
    </row>
    <row r="29" ht="27" customHeight="true" spans="1:4">
      <c r="A29" s="19" t="s">
        <v>151</v>
      </c>
      <c r="B29" s="44" t="s">
        <v>260</v>
      </c>
      <c r="C29" s="67" t="s">
        <v>213</v>
      </c>
      <c r="D29" s="45">
        <v>1.01</v>
      </c>
    </row>
    <row r="30" ht="27" customHeight="true" spans="1:4">
      <c r="A30" s="46" t="s">
        <v>151</v>
      </c>
      <c r="B30" s="47" t="s">
        <v>306</v>
      </c>
      <c r="C30" s="68" t="s">
        <v>215</v>
      </c>
      <c r="D30" s="48">
        <v>0.72</v>
      </c>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sheetData>
  <mergeCells count="10">
    <mergeCell ref="A1:D1"/>
    <mergeCell ref="A7:C7"/>
    <mergeCell ref="A8:C8"/>
    <mergeCell ref="A9:C9"/>
    <mergeCell ref="A23:C23"/>
    <mergeCell ref="A26:C26"/>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4"/>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51.95" customHeight="true" spans="1:6">
      <c r="A1" s="13" t="s">
        <v>264</v>
      </c>
      <c r="B1" s="14"/>
      <c r="C1" s="14"/>
      <c r="D1" s="14"/>
      <c r="E1" s="14"/>
      <c r="F1" s="13"/>
    </row>
    <row r="2" ht="20.1" customHeight="true" spans="1:6">
      <c r="A2" s="15"/>
      <c r="B2" s="16"/>
      <c r="C2" s="16"/>
      <c r="D2" s="16"/>
      <c r="E2" s="16"/>
      <c r="F2" s="24" t="s">
        <v>1</v>
      </c>
    </row>
    <row r="3" ht="66" customHeight="true" spans="1:6">
      <c r="A3" s="49" t="s">
        <v>4</v>
      </c>
      <c r="B3" s="50" t="s">
        <v>227</v>
      </c>
      <c r="C3" s="51" t="s">
        <v>228</v>
      </c>
      <c r="D3" s="50" t="s">
        <v>229</v>
      </c>
      <c r="E3" s="50" t="s">
        <v>230</v>
      </c>
      <c r="F3" s="55" t="s">
        <v>231</v>
      </c>
    </row>
    <row r="4" s="125" customFormat="true" ht="54.95" customHeight="true" spans="1:6">
      <c r="A4" s="52" t="s">
        <v>1659</v>
      </c>
      <c r="B4" s="126" t="s">
        <v>1644</v>
      </c>
      <c r="C4" s="127" t="s">
        <v>233</v>
      </c>
      <c r="D4" s="128" t="s">
        <v>1642</v>
      </c>
      <c r="E4" s="128" t="s">
        <v>1645</v>
      </c>
      <c r="F4" s="129">
        <v>10</v>
      </c>
    </row>
    <row r="5" ht="54.95" customHeight="true" spans="1:6">
      <c r="A5" s="71" t="s">
        <v>175</v>
      </c>
      <c r="B5" s="72"/>
      <c r="C5" s="72"/>
      <c r="D5" s="72"/>
      <c r="E5" s="75"/>
      <c r="F5" s="76">
        <f>SUM(F4:F4)</f>
        <v>10</v>
      </c>
    </row>
    <row r="6" ht="20.25" spans="1:4">
      <c r="A6" s="23"/>
      <c r="B6" s="23"/>
      <c r="C6" s="23"/>
      <c r="D6" s="23"/>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sheetData>
  <mergeCells count="2">
    <mergeCell ref="A1:F1"/>
    <mergeCell ref="A5:E5"/>
  </mergeCells>
  <printOptions horizontalCentered="true" verticalCentered="true"/>
  <pageMargins left="0.751388888888889" right="0.751388888888889" top="0.747916666666667" bottom="2.79513888888889" header="0.393055555555556" footer="0.5"/>
  <pageSetup paperSize="9" scale="57" fitToHeight="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D8+D26</f>
        <v>53.45</v>
      </c>
    </row>
    <row r="8" ht="26.1" customHeight="true" spans="1:4">
      <c r="A8" s="39" t="s">
        <v>182</v>
      </c>
      <c r="B8" s="40"/>
      <c r="C8" s="40"/>
      <c r="D8" s="41">
        <f>D9+D22+D24</f>
        <v>52.28</v>
      </c>
    </row>
    <row r="9" ht="26.1" customHeight="true" spans="1:4">
      <c r="A9" s="42" t="s">
        <v>183</v>
      </c>
      <c r="B9" s="43"/>
      <c r="C9" s="43"/>
      <c r="D9" s="41">
        <f>SUM(D10:D21)</f>
        <v>47.97</v>
      </c>
    </row>
    <row r="10" ht="21" customHeight="true" spans="1:4">
      <c r="A10" s="19" t="s">
        <v>405</v>
      </c>
      <c r="B10" s="44" t="s">
        <v>185</v>
      </c>
      <c r="C10" s="44" t="s">
        <v>186</v>
      </c>
      <c r="D10" s="45">
        <v>18.34</v>
      </c>
    </row>
    <row r="11" ht="21" customHeight="true" spans="1:4">
      <c r="A11" s="19" t="s">
        <v>405</v>
      </c>
      <c r="B11" s="44" t="s">
        <v>187</v>
      </c>
      <c r="C11" s="44" t="s">
        <v>188</v>
      </c>
      <c r="D11" s="45">
        <v>10.37</v>
      </c>
    </row>
    <row r="12" ht="21" customHeight="true" spans="1:4">
      <c r="A12" s="19" t="s">
        <v>405</v>
      </c>
      <c r="B12" s="44" t="s">
        <v>187</v>
      </c>
      <c r="C12" s="44" t="s">
        <v>189</v>
      </c>
      <c r="D12" s="45">
        <v>0.99</v>
      </c>
    </row>
    <row r="13" ht="21" customHeight="true" spans="1:4">
      <c r="A13" s="19" t="s">
        <v>405</v>
      </c>
      <c r="B13" s="44" t="s">
        <v>190</v>
      </c>
      <c r="C13" s="44" t="s">
        <v>191</v>
      </c>
      <c r="D13" s="45">
        <v>1.53</v>
      </c>
    </row>
    <row r="14" ht="21" customHeight="true" spans="1:4">
      <c r="A14" s="19" t="s">
        <v>405</v>
      </c>
      <c r="B14" s="44" t="s">
        <v>190</v>
      </c>
      <c r="C14" s="44" t="s">
        <v>192</v>
      </c>
      <c r="D14" s="45">
        <v>1.36</v>
      </c>
    </row>
    <row r="15" ht="21" customHeight="true" spans="1:4">
      <c r="A15" s="19" t="s">
        <v>405</v>
      </c>
      <c r="B15" s="44" t="s">
        <v>190</v>
      </c>
      <c r="C15" s="44" t="s">
        <v>193</v>
      </c>
      <c r="D15" s="45">
        <v>0.69</v>
      </c>
    </row>
    <row r="16" ht="21" customHeight="true" spans="1:4">
      <c r="A16" s="19" t="s">
        <v>405</v>
      </c>
      <c r="B16" s="44" t="s">
        <v>194</v>
      </c>
      <c r="C16" s="44" t="s">
        <v>195</v>
      </c>
      <c r="D16" s="45">
        <v>5</v>
      </c>
    </row>
    <row r="17" ht="21" customHeight="true" spans="1:4">
      <c r="A17" s="19" t="s">
        <v>405</v>
      </c>
      <c r="B17" s="44" t="s">
        <v>196</v>
      </c>
      <c r="C17" s="44" t="s">
        <v>197</v>
      </c>
      <c r="D17" s="45">
        <v>2.66</v>
      </c>
    </row>
    <row r="18" ht="21" customHeight="true" spans="1:4">
      <c r="A18" s="19" t="s">
        <v>405</v>
      </c>
      <c r="B18" s="44" t="s">
        <v>196</v>
      </c>
      <c r="C18" s="44" t="s">
        <v>198</v>
      </c>
      <c r="D18" s="45">
        <v>0.03</v>
      </c>
    </row>
    <row r="19" ht="21" customHeight="true" spans="1:4">
      <c r="A19" s="19" t="s">
        <v>405</v>
      </c>
      <c r="B19" s="44" t="s">
        <v>199</v>
      </c>
      <c r="C19" s="44" t="s">
        <v>200</v>
      </c>
      <c r="D19" s="45">
        <v>0.22</v>
      </c>
    </row>
    <row r="20" ht="21" customHeight="true" spans="1:4">
      <c r="A20" s="19" t="s">
        <v>405</v>
      </c>
      <c r="B20" s="44" t="s">
        <v>201</v>
      </c>
      <c r="C20" s="44" t="s">
        <v>202</v>
      </c>
      <c r="D20" s="45">
        <v>2.5</v>
      </c>
    </row>
    <row r="21" ht="21" customHeight="true" spans="1:4">
      <c r="A21" s="19" t="s">
        <v>405</v>
      </c>
      <c r="B21" s="44" t="s">
        <v>203</v>
      </c>
      <c r="C21" s="44" t="s">
        <v>204</v>
      </c>
      <c r="D21" s="45">
        <v>4.28</v>
      </c>
    </row>
    <row r="22" ht="21" customHeight="true" spans="1:4">
      <c r="A22" s="42" t="s">
        <v>205</v>
      </c>
      <c r="B22" s="43"/>
      <c r="C22" s="43"/>
      <c r="D22" s="41">
        <f>D23</f>
        <v>3.59</v>
      </c>
    </row>
    <row r="23" ht="21" customHeight="true" spans="1:4">
      <c r="A23" s="19" t="s">
        <v>405</v>
      </c>
      <c r="B23" s="44" t="s">
        <v>206</v>
      </c>
      <c r="C23" s="44" t="s">
        <v>207</v>
      </c>
      <c r="D23" s="45">
        <v>3.59</v>
      </c>
    </row>
    <row r="24" ht="21" customHeight="true" spans="1:4">
      <c r="A24" s="42" t="s">
        <v>209</v>
      </c>
      <c r="B24" s="43"/>
      <c r="C24" s="43"/>
      <c r="D24" s="41">
        <f>D25</f>
        <v>0.72</v>
      </c>
    </row>
    <row r="25" ht="21" customHeight="true" spans="1:4">
      <c r="A25" s="19" t="s">
        <v>405</v>
      </c>
      <c r="B25" s="44" t="s">
        <v>306</v>
      </c>
      <c r="C25" s="44" t="s">
        <v>215</v>
      </c>
      <c r="D25" s="45">
        <v>0.72</v>
      </c>
    </row>
    <row r="26" ht="21" customHeight="true" spans="1:4">
      <c r="A26" s="39" t="s">
        <v>216</v>
      </c>
      <c r="B26" s="40"/>
      <c r="C26" s="40"/>
      <c r="D26" s="41">
        <f>D27</f>
        <v>1.17</v>
      </c>
    </row>
    <row r="27" ht="21" customHeight="true" spans="1:4">
      <c r="A27" s="42" t="s">
        <v>217</v>
      </c>
      <c r="B27" s="43"/>
      <c r="C27" s="43"/>
      <c r="D27" s="41">
        <f>SUM(D28:D29)</f>
        <v>1.17</v>
      </c>
    </row>
    <row r="28" ht="21" customHeight="true" spans="1:4">
      <c r="A28" s="19" t="s">
        <v>405</v>
      </c>
      <c r="B28" s="67" t="s">
        <v>262</v>
      </c>
      <c r="C28" s="67" t="s">
        <v>219</v>
      </c>
      <c r="D28" s="45">
        <v>0.8</v>
      </c>
    </row>
    <row r="29" ht="21" customHeight="true" spans="1:4">
      <c r="A29" s="46" t="s">
        <v>405</v>
      </c>
      <c r="B29" s="68" t="s">
        <v>263</v>
      </c>
      <c r="C29" s="68" t="s">
        <v>225</v>
      </c>
      <c r="D29" s="48">
        <v>0.37</v>
      </c>
    </row>
  </sheetData>
  <mergeCells count="12">
    <mergeCell ref="A1:D1"/>
    <mergeCell ref="A7:C7"/>
    <mergeCell ref="A8:C8"/>
    <mergeCell ref="A9:C9"/>
    <mergeCell ref="A22:C22"/>
    <mergeCell ref="A24:C24"/>
    <mergeCell ref="A26:C26"/>
    <mergeCell ref="A27:C27"/>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9.95" customHeight="true" spans="1:4">
      <c r="A7" s="36" t="s">
        <v>181</v>
      </c>
      <c r="B7" s="37"/>
      <c r="C7" s="37"/>
      <c r="D7" s="119">
        <f>D8</f>
        <v>1823.1</v>
      </c>
    </row>
    <row r="8" ht="26.1" customHeight="true" spans="1:4">
      <c r="A8" s="39" t="s">
        <v>182</v>
      </c>
      <c r="B8" s="40"/>
      <c r="C8" s="40"/>
      <c r="D8" s="120">
        <f>D9+D21</f>
        <v>1823.1</v>
      </c>
    </row>
    <row r="9" ht="26.1" customHeight="true" spans="1:4">
      <c r="A9" s="42" t="s">
        <v>183</v>
      </c>
      <c r="B9" s="43"/>
      <c r="C9" s="43"/>
      <c r="D9" s="120">
        <f>SUM(D10:D20)</f>
        <v>1764.19</v>
      </c>
    </row>
    <row r="10" ht="30" customHeight="true" spans="1:4">
      <c r="A10" s="19" t="s">
        <v>153</v>
      </c>
      <c r="B10" s="44" t="s">
        <v>185</v>
      </c>
      <c r="C10" s="44" t="s">
        <v>186</v>
      </c>
      <c r="D10" s="45">
        <v>794.55</v>
      </c>
    </row>
    <row r="11" ht="30" customHeight="true" spans="1:4">
      <c r="A11" s="19" t="s">
        <v>153</v>
      </c>
      <c r="B11" s="44" t="s">
        <v>187</v>
      </c>
      <c r="C11" s="44" t="s">
        <v>188</v>
      </c>
      <c r="D11" s="45">
        <v>0.27</v>
      </c>
    </row>
    <row r="12" ht="30" customHeight="true" spans="1:4">
      <c r="A12" s="19" t="s">
        <v>153</v>
      </c>
      <c r="B12" s="44" t="s">
        <v>187</v>
      </c>
      <c r="C12" s="44" t="s">
        <v>189</v>
      </c>
      <c r="D12" s="45">
        <v>40.61</v>
      </c>
    </row>
    <row r="13" ht="30" customHeight="true" spans="1:4">
      <c r="A13" s="19" t="s">
        <v>153</v>
      </c>
      <c r="B13" s="44" t="s">
        <v>190</v>
      </c>
      <c r="C13" s="44" t="s">
        <v>191</v>
      </c>
      <c r="D13" s="45">
        <v>66.22</v>
      </c>
    </row>
    <row r="14" ht="30" customHeight="true" spans="1:4">
      <c r="A14" s="19" t="s">
        <v>153</v>
      </c>
      <c r="B14" s="67">
        <v>30111</v>
      </c>
      <c r="C14" s="44" t="s">
        <v>259</v>
      </c>
      <c r="D14" s="45">
        <v>324.42</v>
      </c>
    </row>
    <row r="15" ht="30" customHeight="true" spans="1:4">
      <c r="A15" s="19" t="s">
        <v>153</v>
      </c>
      <c r="B15" s="44" t="s">
        <v>194</v>
      </c>
      <c r="C15" s="44" t="s">
        <v>195</v>
      </c>
      <c r="D15" s="45">
        <v>189.54</v>
      </c>
    </row>
    <row r="16" ht="30" customHeight="true" spans="1:4">
      <c r="A16" s="19" t="s">
        <v>153</v>
      </c>
      <c r="B16" s="44" t="s">
        <v>196</v>
      </c>
      <c r="C16" s="44" t="s">
        <v>197</v>
      </c>
      <c r="D16" s="45">
        <v>101.64</v>
      </c>
    </row>
    <row r="17" ht="30" customHeight="true" spans="1:4">
      <c r="A17" s="19" t="s">
        <v>153</v>
      </c>
      <c r="B17" s="44" t="s">
        <v>196</v>
      </c>
      <c r="C17" s="44" t="s">
        <v>198</v>
      </c>
      <c r="D17" s="45">
        <v>1.71</v>
      </c>
    </row>
    <row r="18" ht="30" customHeight="true" spans="1:4">
      <c r="A18" s="19" t="s">
        <v>153</v>
      </c>
      <c r="B18" s="44" t="s">
        <v>199</v>
      </c>
      <c r="C18" s="44" t="s">
        <v>200</v>
      </c>
      <c r="D18" s="45">
        <v>8.3</v>
      </c>
    </row>
    <row r="19" ht="30" customHeight="true" spans="1:4">
      <c r="A19" s="19" t="s">
        <v>153</v>
      </c>
      <c r="B19" s="44" t="s">
        <v>201</v>
      </c>
      <c r="C19" s="44" t="s">
        <v>202</v>
      </c>
      <c r="D19" s="45">
        <v>94.77</v>
      </c>
    </row>
    <row r="20" ht="30" customHeight="true" spans="1:4">
      <c r="A20" s="19" t="s">
        <v>153</v>
      </c>
      <c r="B20" s="44" t="s">
        <v>203</v>
      </c>
      <c r="C20" s="44" t="s">
        <v>204</v>
      </c>
      <c r="D20" s="45">
        <v>142.16</v>
      </c>
    </row>
    <row r="21" ht="30" customHeight="true" spans="1:4">
      <c r="A21" s="42" t="s">
        <v>209</v>
      </c>
      <c r="B21" s="43"/>
      <c r="C21" s="67"/>
      <c r="D21" s="41">
        <f>SUM(D22:D26)</f>
        <v>58.91</v>
      </c>
    </row>
    <row r="22" ht="30" customHeight="true" spans="1:4">
      <c r="A22" s="61" t="s">
        <v>153</v>
      </c>
      <c r="B22" s="62" t="s">
        <v>210</v>
      </c>
      <c r="C22" s="62" t="s">
        <v>211</v>
      </c>
      <c r="D22" s="63">
        <v>0.64</v>
      </c>
    </row>
    <row r="23" ht="30" customHeight="true" spans="1:4">
      <c r="A23" s="121" t="s">
        <v>153</v>
      </c>
      <c r="B23" s="85" t="s">
        <v>210</v>
      </c>
      <c r="C23" s="85" t="s">
        <v>212</v>
      </c>
      <c r="D23" s="122">
        <v>47.76</v>
      </c>
    </row>
    <row r="24" ht="30" customHeight="true" spans="1:4">
      <c r="A24" s="121" t="s">
        <v>153</v>
      </c>
      <c r="B24" s="85" t="s">
        <v>260</v>
      </c>
      <c r="C24" s="123" t="s">
        <v>213</v>
      </c>
      <c r="D24" s="124">
        <v>6.14</v>
      </c>
    </row>
    <row r="25" ht="30" customHeight="true" spans="1:4">
      <c r="A25" s="121" t="s">
        <v>153</v>
      </c>
      <c r="B25" s="85" t="s">
        <v>757</v>
      </c>
      <c r="C25" s="85" t="s">
        <v>758</v>
      </c>
      <c r="D25" s="124">
        <v>2.33</v>
      </c>
    </row>
    <row r="26" ht="30" customHeight="true" spans="1:4">
      <c r="A26" s="64" t="s">
        <v>153</v>
      </c>
      <c r="B26" s="65" t="s">
        <v>306</v>
      </c>
      <c r="C26" s="65" t="s">
        <v>215</v>
      </c>
      <c r="D26" s="66">
        <v>2.04</v>
      </c>
    </row>
    <row r="27" ht="20.25" spans="1:4">
      <c r="A27" s="23"/>
      <c r="D27" s="23"/>
    </row>
    <row r="28" ht="20.25" spans="1:4">
      <c r="A28" s="23"/>
      <c r="D28" s="23"/>
    </row>
    <row r="29" ht="20.25" spans="1:4">
      <c r="A29" s="23"/>
      <c r="B29" s="23"/>
      <c r="C29" s="23"/>
      <c r="D29" s="23"/>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3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50.1" customHeight="true" spans="1:6">
      <c r="A4" s="52" t="s">
        <v>153</v>
      </c>
      <c r="B4" s="20" t="s">
        <v>1641</v>
      </c>
      <c r="C4" s="8" t="s">
        <v>233</v>
      </c>
      <c r="D4" s="20"/>
      <c r="E4" s="22" t="s">
        <v>1651</v>
      </c>
      <c r="F4" s="112">
        <v>25</v>
      </c>
    </row>
    <row r="5" ht="50.1" customHeight="true" spans="1:6">
      <c r="A5" s="52" t="s">
        <v>153</v>
      </c>
      <c r="B5" s="20" t="s">
        <v>1660</v>
      </c>
      <c r="C5" s="8" t="s">
        <v>233</v>
      </c>
      <c r="D5" s="20" t="s">
        <v>1633</v>
      </c>
      <c r="E5" s="20" t="s">
        <v>1661</v>
      </c>
      <c r="F5" s="73">
        <v>10</v>
      </c>
    </row>
    <row r="6" ht="50.1" customHeight="true" spans="1:6">
      <c r="A6" s="52" t="s">
        <v>153</v>
      </c>
      <c r="B6" s="20" t="s">
        <v>1662</v>
      </c>
      <c r="C6" s="8" t="s">
        <v>233</v>
      </c>
      <c r="D6" s="20" t="s">
        <v>1633</v>
      </c>
      <c r="E6" s="20" t="s">
        <v>1663</v>
      </c>
      <c r="F6" s="73">
        <v>25</v>
      </c>
    </row>
    <row r="7" ht="50.1" customHeight="true" spans="1:6">
      <c r="A7" s="115" t="s">
        <v>175</v>
      </c>
      <c r="B7" s="116"/>
      <c r="C7" s="116"/>
      <c r="D7" s="116"/>
      <c r="E7" s="117"/>
      <c r="F7" s="118">
        <f>SUM(F4:F6)</f>
        <v>60</v>
      </c>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7:E7"/>
  </mergeCells>
  <printOptions horizontalCentered="true" verticalCentered="true"/>
  <pageMargins left="0.751388888888889" right="0.751388888888889" top="0.747916666666667" bottom="2.6375" header="0.393055555555556" footer="0.5"/>
  <pageSetup paperSize="9" scale="57" fitToHeight="0" orientation="landscape"/>
  <headerFooter>
    <oddFooter>&amp;C第 &amp;P 页</oddFooter>
  </headerFooter>
</worksheet>
</file>

<file path=xl/worksheets/sheet1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8"/>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f>
        <v>532.32</v>
      </c>
    </row>
    <row r="8" ht="42" customHeight="true" spans="1:4">
      <c r="A8" s="39" t="s">
        <v>182</v>
      </c>
      <c r="B8" s="40"/>
      <c r="C8" s="40"/>
      <c r="D8" s="41">
        <f>D9</f>
        <v>532.32</v>
      </c>
    </row>
    <row r="9" ht="42" customHeight="true" spans="1:4">
      <c r="A9" s="42" t="s">
        <v>183</v>
      </c>
      <c r="B9" s="43"/>
      <c r="C9" s="43"/>
      <c r="D9" s="41">
        <f>SUM(D10:D21)</f>
        <v>532.32</v>
      </c>
    </row>
    <row r="10" ht="42" customHeight="true" spans="1:4">
      <c r="A10" s="19" t="s">
        <v>155</v>
      </c>
      <c r="B10" s="44" t="s">
        <v>185</v>
      </c>
      <c r="C10" s="44" t="s">
        <v>186</v>
      </c>
      <c r="D10" s="45">
        <v>243.96</v>
      </c>
    </row>
    <row r="11" ht="42" customHeight="true" spans="1:4">
      <c r="A11" s="19" t="s">
        <v>155</v>
      </c>
      <c r="B11" s="44" t="s">
        <v>187</v>
      </c>
      <c r="C11" s="44" t="s">
        <v>188</v>
      </c>
      <c r="D11" s="45">
        <v>0.09</v>
      </c>
    </row>
    <row r="12" ht="42" customHeight="true" spans="1:4">
      <c r="A12" s="19" t="s">
        <v>155</v>
      </c>
      <c r="B12" s="44" t="s">
        <v>187</v>
      </c>
      <c r="C12" s="44" t="s">
        <v>189</v>
      </c>
      <c r="D12" s="45">
        <v>12.5</v>
      </c>
    </row>
    <row r="13" ht="42" customHeight="true" spans="1:4">
      <c r="A13" s="19" t="s">
        <v>155</v>
      </c>
      <c r="B13" s="44" t="s">
        <v>190</v>
      </c>
      <c r="C13" s="44" t="s">
        <v>191</v>
      </c>
      <c r="D13" s="45">
        <v>21.6</v>
      </c>
    </row>
    <row r="14" ht="42" customHeight="true" spans="1:4">
      <c r="A14" s="19" t="s">
        <v>155</v>
      </c>
      <c r="B14" s="44" t="s">
        <v>1664</v>
      </c>
      <c r="C14" s="44" t="s">
        <v>259</v>
      </c>
      <c r="D14" s="45">
        <v>91.8</v>
      </c>
    </row>
    <row r="15" ht="42" customHeight="true" spans="1:4">
      <c r="A15" s="19" t="s">
        <v>155</v>
      </c>
      <c r="B15" s="44" t="s">
        <v>194</v>
      </c>
      <c r="C15" s="44" t="s">
        <v>195</v>
      </c>
      <c r="D15" s="45">
        <v>56.96</v>
      </c>
    </row>
    <row r="16" ht="42" customHeight="true" spans="1:4">
      <c r="A16" s="19" t="s">
        <v>155</v>
      </c>
      <c r="B16" s="44" t="s">
        <v>196</v>
      </c>
      <c r="C16" s="44" t="s">
        <v>197</v>
      </c>
      <c r="D16" s="45">
        <v>31.2</v>
      </c>
    </row>
    <row r="17" ht="42" customHeight="true" spans="1:4">
      <c r="A17" s="19" t="s">
        <v>155</v>
      </c>
      <c r="B17" s="44" t="s">
        <v>196</v>
      </c>
      <c r="C17" s="44" t="s">
        <v>198</v>
      </c>
      <c r="D17" s="45">
        <v>0.23</v>
      </c>
    </row>
    <row r="18" ht="42" customHeight="true" spans="1:4">
      <c r="A18" s="19" t="s">
        <v>155</v>
      </c>
      <c r="B18" s="44" t="s">
        <v>199</v>
      </c>
      <c r="C18" s="44" t="s">
        <v>200</v>
      </c>
      <c r="D18" s="45">
        <v>2.5</v>
      </c>
    </row>
    <row r="19" ht="42" customHeight="true" spans="1:4">
      <c r="A19" s="19" t="s">
        <v>155</v>
      </c>
      <c r="B19" s="44" t="s">
        <v>201</v>
      </c>
      <c r="C19" s="44" t="s">
        <v>202</v>
      </c>
      <c r="D19" s="45">
        <v>28.48</v>
      </c>
    </row>
    <row r="20" ht="41.1" customHeight="true" spans="1:4">
      <c r="A20" s="19" t="s">
        <v>155</v>
      </c>
      <c r="B20" s="44" t="s">
        <v>203</v>
      </c>
      <c r="C20" s="44" t="s">
        <v>204</v>
      </c>
      <c r="D20" s="45">
        <v>42.72</v>
      </c>
    </row>
    <row r="21" ht="41.1" customHeight="true" spans="1:4">
      <c r="A21" s="46" t="s">
        <v>155</v>
      </c>
      <c r="B21" s="65" t="s">
        <v>260</v>
      </c>
      <c r="C21" s="113" t="s">
        <v>213</v>
      </c>
      <c r="D21" s="114">
        <v>0.28</v>
      </c>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sheetData>
  <mergeCells count="8">
    <mergeCell ref="A1:D1"/>
    <mergeCell ref="A7:C7"/>
    <mergeCell ref="A8:C8"/>
    <mergeCell ref="A9:C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4"/>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8.1" customHeight="true" spans="1:6">
      <c r="A3" s="17" t="s">
        <v>4</v>
      </c>
      <c r="B3" s="17" t="s">
        <v>227</v>
      </c>
      <c r="C3" s="18" t="s">
        <v>228</v>
      </c>
      <c r="D3" s="17" t="s">
        <v>229</v>
      </c>
      <c r="E3" s="17" t="s">
        <v>230</v>
      </c>
      <c r="F3" s="17" t="s">
        <v>231</v>
      </c>
    </row>
    <row r="4" ht="30" customHeight="true" spans="1:6">
      <c r="A4" s="19" t="s">
        <v>155</v>
      </c>
      <c r="B4" s="20" t="s">
        <v>1665</v>
      </c>
      <c r="C4" s="21"/>
      <c r="D4" s="8"/>
      <c r="E4" s="20"/>
      <c r="F4" s="25"/>
    </row>
    <row r="5" ht="30" customHeight="true" spans="1:6">
      <c r="A5" s="21"/>
      <c r="B5" s="21"/>
      <c r="C5" s="21"/>
      <c r="D5" s="8"/>
      <c r="E5" s="22"/>
      <c r="F5" s="25"/>
    </row>
    <row r="6" ht="30" customHeight="true" spans="1:6">
      <c r="A6" s="21"/>
      <c r="B6" s="21"/>
      <c r="C6" s="21"/>
      <c r="D6" s="8"/>
      <c r="E6" s="20"/>
      <c r="F6" s="25"/>
    </row>
    <row r="7" ht="30" customHeight="true" spans="1:6">
      <c r="A7" s="21"/>
      <c r="B7" s="21"/>
      <c r="C7" s="21"/>
      <c r="D7" s="8"/>
      <c r="E7" s="20"/>
      <c r="F7" s="25"/>
    </row>
    <row r="8" ht="30" customHeight="true" spans="1:6">
      <c r="A8" s="21"/>
      <c r="B8" s="21"/>
      <c r="C8" s="21"/>
      <c r="D8" s="8"/>
      <c r="E8" s="20"/>
      <c r="F8" s="25"/>
    </row>
    <row r="9" ht="30" customHeight="true" spans="1:6">
      <c r="A9" s="21"/>
      <c r="B9" s="21"/>
      <c r="C9" s="21"/>
      <c r="D9" s="8"/>
      <c r="E9" s="20"/>
      <c r="F9" s="25"/>
    </row>
    <row r="10" ht="30" customHeight="true" spans="1:6">
      <c r="A10" s="21"/>
      <c r="B10" s="21"/>
      <c r="C10" s="21"/>
      <c r="D10" s="8"/>
      <c r="E10" s="26"/>
      <c r="F10" s="27"/>
    </row>
    <row r="11" ht="30" customHeight="true" spans="1:6">
      <c r="A11" s="21"/>
      <c r="B11" s="21"/>
      <c r="C11" s="21"/>
      <c r="D11" s="8"/>
      <c r="E11" s="26"/>
      <c r="F11" s="27"/>
    </row>
    <row r="12" ht="39.95" customHeight="true" spans="1:6">
      <c r="A12" s="21"/>
      <c r="B12" s="21"/>
      <c r="C12" s="21"/>
      <c r="D12" s="22"/>
      <c r="E12" s="26"/>
      <c r="F12" s="27"/>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1">
    <mergeCell ref="A1:F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6"/>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9.95" customHeight="true" spans="1:4">
      <c r="A7" s="36" t="s">
        <v>181</v>
      </c>
      <c r="B7" s="37"/>
      <c r="C7" s="37"/>
      <c r="D7" s="107">
        <f>D8</f>
        <v>1833.71</v>
      </c>
    </row>
    <row r="8" ht="30" customHeight="true" spans="1:4">
      <c r="A8" s="39" t="s">
        <v>182</v>
      </c>
      <c r="B8" s="40"/>
      <c r="C8" s="40"/>
      <c r="D8" s="108">
        <f>D9+D21</f>
        <v>1833.71</v>
      </c>
    </row>
    <row r="9" ht="30" customHeight="true" spans="1:4">
      <c r="A9" s="42" t="s">
        <v>183</v>
      </c>
      <c r="B9" s="43"/>
      <c r="C9" s="43"/>
      <c r="D9" s="108">
        <f>SUM(D10:D20)</f>
        <v>1805.67</v>
      </c>
    </row>
    <row r="10" ht="30" customHeight="true" spans="1:4">
      <c r="A10" s="19" t="s">
        <v>1666</v>
      </c>
      <c r="B10" s="44" t="s">
        <v>185</v>
      </c>
      <c r="C10" s="44" t="s">
        <v>186</v>
      </c>
      <c r="D10" s="45">
        <v>815.15</v>
      </c>
    </row>
    <row r="11" ht="30" customHeight="true" spans="1:4">
      <c r="A11" s="19" t="s">
        <v>1666</v>
      </c>
      <c r="B11" s="44" t="s">
        <v>187</v>
      </c>
      <c r="C11" s="44" t="s">
        <v>188</v>
      </c>
      <c r="D11" s="45">
        <v>0.27</v>
      </c>
    </row>
    <row r="12" ht="30" customHeight="true" spans="1:4">
      <c r="A12" s="19" t="s">
        <v>1666</v>
      </c>
      <c r="B12" s="44" t="s">
        <v>187</v>
      </c>
      <c r="C12" s="44" t="s">
        <v>189</v>
      </c>
      <c r="D12" s="45">
        <v>39.94</v>
      </c>
    </row>
    <row r="13" ht="30" customHeight="true" spans="1:4">
      <c r="A13" s="19" t="s">
        <v>1666</v>
      </c>
      <c r="B13" s="44" t="s">
        <v>190</v>
      </c>
      <c r="C13" s="44" t="s">
        <v>191</v>
      </c>
      <c r="D13" s="45">
        <v>67.93</v>
      </c>
    </row>
    <row r="14" ht="30" customHeight="true" spans="1:4">
      <c r="A14" s="19" t="s">
        <v>1666</v>
      </c>
      <c r="B14" s="44" t="s">
        <v>258</v>
      </c>
      <c r="C14" s="44" t="s">
        <v>259</v>
      </c>
      <c r="D14" s="45">
        <v>309.36</v>
      </c>
    </row>
    <row r="15" ht="30" customHeight="true" spans="1:4">
      <c r="A15" s="19" t="s">
        <v>1666</v>
      </c>
      <c r="B15" s="44" t="s">
        <v>194</v>
      </c>
      <c r="C15" s="44" t="s">
        <v>195</v>
      </c>
      <c r="D15" s="45">
        <v>190.78</v>
      </c>
    </row>
    <row r="16" ht="30" customHeight="true" spans="1:4">
      <c r="A16" s="19" t="s">
        <v>1666</v>
      </c>
      <c r="B16" s="44" t="s">
        <v>196</v>
      </c>
      <c r="C16" s="44" t="s">
        <v>197</v>
      </c>
      <c r="D16" s="45">
        <v>103.56</v>
      </c>
    </row>
    <row r="17" ht="30" customHeight="true" spans="1:4">
      <c r="A17" s="19" t="s">
        <v>1666</v>
      </c>
      <c r="B17" s="44" t="s">
        <v>196</v>
      </c>
      <c r="C17" s="44" t="s">
        <v>198</v>
      </c>
      <c r="D17" s="45">
        <v>1.18</v>
      </c>
    </row>
    <row r="18" ht="30" customHeight="true" spans="1:4">
      <c r="A18" s="19" t="s">
        <v>1666</v>
      </c>
      <c r="B18" s="44" t="s">
        <v>199</v>
      </c>
      <c r="C18" s="44" t="s">
        <v>200</v>
      </c>
      <c r="D18" s="45">
        <v>8.35</v>
      </c>
    </row>
    <row r="19" ht="30" customHeight="true" spans="1:4">
      <c r="A19" s="19" t="s">
        <v>1666</v>
      </c>
      <c r="B19" s="44" t="s">
        <v>201</v>
      </c>
      <c r="C19" s="44" t="s">
        <v>202</v>
      </c>
      <c r="D19" s="45">
        <v>95.39</v>
      </c>
    </row>
    <row r="20" ht="30" customHeight="true" spans="1:4">
      <c r="A20" s="19" t="s">
        <v>1666</v>
      </c>
      <c r="B20" s="44" t="s">
        <v>203</v>
      </c>
      <c r="C20" s="44" t="s">
        <v>204</v>
      </c>
      <c r="D20" s="45">
        <v>173.76</v>
      </c>
    </row>
    <row r="21" ht="30" customHeight="true" spans="1:4">
      <c r="A21" s="42" t="s">
        <v>209</v>
      </c>
      <c r="B21" s="43"/>
      <c r="C21" s="43"/>
      <c r="D21" s="41">
        <v>28.04</v>
      </c>
    </row>
    <row r="22" ht="30" customHeight="true" spans="1:4">
      <c r="A22" s="19" t="s">
        <v>1666</v>
      </c>
      <c r="B22" s="44" t="s">
        <v>210</v>
      </c>
      <c r="C22" s="44" t="s">
        <v>211</v>
      </c>
      <c r="D22" s="45">
        <v>1.31</v>
      </c>
    </row>
    <row r="23" ht="30" customHeight="true" spans="1:4">
      <c r="A23" s="19" t="s">
        <v>1666</v>
      </c>
      <c r="B23" s="44" t="s">
        <v>260</v>
      </c>
      <c r="C23" s="44" t="s">
        <v>213</v>
      </c>
      <c r="D23" s="45">
        <v>1.92</v>
      </c>
    </row>
    <row r="24" ht="30" customHeight="true" spans="1:4">
      <c r="A24" s="19" t="s">
        <v>1666</v>
      </c>
      <c r="B24" s="44" t="s">
        <v>757</v>
      </c>
      <c r="C24" s="44" t="s">
        <v>758</v>
      </c>
      <c r="D24" s="45">
        <v>1.17</v>
      </c>
    </row>
    <row r="25" ht="30" customHeight="true" spans="1:4">
      <c r="A25" s="19" t="s">
        <v>1666</v>
      </c>
      <c r="B25" s="44" t="s">
        <v>210</v>
      </c>
      <c r="C25" s="44" t="s">
        <v>212</v>
      </c>
      <c r="D25" s="45">
        <v>21.84</v>
      </c>
    </row>
    <row r="26" ht="30" customHeight="true" spans="1:4">
      <c r="A26" s="46" t="s">
        <v>1666</v>
      </c>
      <c r="B26" s="47" t="s">
        <v>306</v>
      </c>
      <c r="C26" s="47" t="s">
        <v>215</v>
      </c>
      <c r="D26" s="48">
        <v>1.8</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7"/>
  <sheetViews>
    <sheetView workbookViewId="0">
      <selection activeCell="I19" sqref="I19"/>
    </sheetView>
  </sheetViews>
  <sheetFormatPr defaultColWidth="9" defaultRowHeight="13.5" outlineLevelCol="5"/>
  <cols>
    <col min="1" max="1" width="29" customWidth="true"/>
    <col min="2" max="2" width="26.25" customWidth="true"/>
    <col min="3" max="3" width="22.25" style="110" customWidth="true"/>
    <col min="4" max="4" width="45.5" customWidth="true"/>
    <col min="5" max="5" width="55" customWidth="true"/>
    <col min="6" max="6" width="43.62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s="109" customFormat="true" ht="57" customHeight="true" spans="1:6">
      <c r="A4" s="52" t="s">
        <v>1666</v>
      </c>
      <c r="B4" s="20" t="s">
        <v>1667</v>
      </c>
      <c r="C4" s="8" t="s">
        <v>233</v>
      </c>
      <c r="D4" s="20" t="s">
        <v>1668</v>
      </c>
      <c r="E4" s="20" t="s">
        <v>1669</v>
      </c>
      <c r="F4" s="112">
        <v>6</v>
      </c>
    </row>
    <row r="5" s="109" customFormat="true" ht="57" customHeight="true" spans="1:6">
      <c r="A5" s="52" t="s">
        <v>1666</v>
      </c>
      <c r="B5" s="20" t="s">
        <v>1648</v>
      </c>
      <c r="C5" s="8" t="s">
        <v>233</v>
      </c>
      <c r="D5" s="20" t="s">
        <v>1668</v>
      </c>
      <c r="E5" s="20" t="s">
        <v>1648</v>
      </c>
      <c r="F5" s="112">
        <v>4</v>
      </c>
    </row>
    <row r="6" s="109" customFormat="true" ht="57" customHeight="true" spans="1:6">
      <c r="A6" s="52" t="s">
        <v>1666</v>
      </c>
      <c r="B6" s="20" t="s">
        <v>1641</v>
      </c>
      <c r="C6" s="8" t="s">
        <v>233</v>
      </c>
      <c r="D6" s="20" t="s">
        <v>1668</v>
      </c>
      <c r="E6" s="20" t="s">
        <v>1670</v>
      </c>
      <c r="F6" s="112">
        <v>11.5</v>
      </c>
    </row>
    <row r="7" ht="57" customHeight="true" spans="1:6">
      <c r="A7" s="71" t="s">
        <v>175</v>
      </c>
      <c r="B7" s="72"/>
      <c r="C7" s="72"/>
      <c r="D7" s="72"/>
      <c r="E7" s="75"/>
      <c r="F7" s="76">
        <f>SUM(F4:F6)</f>
        <v>21.5</v>
      </c>
    </row>
    <row r="8" ht="20.25" spans="1:4">
      <c r="A8" s="23"/>
      <c r="B8" s="23"/>
      <c r="C8" s="111"/>
      <c r="D8" s="23"/>
    </row>
    <row r="9" ht="20.25" spans="1:4">
      <c r="A9" s="23"/>
      <c r="B9" s="23"/>
      <c r="C9" s="111"/>
      <c r="D9" s="23"/>
    </row>
    <row r="10" ht="20.25" spans="1:4">
      <c r="A10" s="23"/>
      <c r="B10" s="23"/>
      <c r="C10" s="111"/>
      <c r="D10" s="23"/>
    </row>
    <row r="11" ht="20.25" spans="1:4">
      <c r="A11" s="23"/>
      <c r="B11" s="23"/>
      <c r="C11" s="111"/>
      <c r="D11" s="23"/>
    </row>
    <row r="12" ht="20.25" spans="1:4">
      <c r="A12" s="23"/>
      <c r="B12" s="23"/>
      <c r="C12" s="111"/>
      <c r="D12" s="23"/>
    </row>
    <row r="13" ht="20.25" spans="1:4">
      <c r="A13" s="23"/>
      <c r="B13" s="23"/>
      <c r="C13" s="111"/>
      <c r="D13" s="23"/>
    </row>
    <row r="14" ht="20.25" spans="1:4">
      <c r="A14" s="23"/>
      <c r="B14" s="23"/>
      <c r="C14" s="111"/>
      <c r="D14" s="23"/>
    </row>
    <row r="15" ht="20.25" spans="1:4">
      <c r="A15" s="23"/>
      <c r="B15" s="23"/>
      <c r="C15" s="111"/>
      <c r="D15" s="23"/>
    </row>
    <row r="16" ht="20.25" spans="1:4">
      <c r="A16" s="23"/>
      <c r="B16" s="23"/>
      <c r="C16" s="111"/>
      <c r="D16" s="23"/>
    </row>
    <row r="17" ht="20.25" spans="1:4">
      <c r="A17" s="23"/>
      <c r="B17" s="23"/>
      <c r="C17" s="111"/>
      <c r="D17" s="23"/>
    </row>
    <row r="18" ht="20.25" spans="1:4">
      <c r="A18" s="23"/>
      <c r="B18" s="23"/>
      <c r="C18" s="111"/>
      <c r="D18" s="23"/>
    </row>
    <row r="19" ht="20.25" spans="1:4">
      <c r="A19" s="23"/>
      <c r="B19" s="23"/>
      <c r="C19" s="111"/>
      <c r="D19" s="23"/>
    </row>
    <row r="20" ht="20.25" spans="1:4">
      <c r="A20" s="23"/>
      <c r="B20" s="23"/>
      <c r="C20" s="111"/>
      <c r="D20" s="23"/>
    </row>
    <row r="21" ht="20.25" spans="1:4">
      <c r="A21" s="23"/>
      <c r="B21" s="23"/>
      <c r="C21" s="111"/>
      <c r="D21" s="23"/>
    </row>
    <row r="22" ht="20.25" spans="1:4">
      <c r="A22" s="23"/>
      <c r="B22" s="23"/>
      <c r="C22" s="111"/>
      <c r="D22" s="23"/>
    </row>
    <row r="23" ht="20.25" spans="1:4">
      <c r="A23" s="23"/>
      <c r="B23" s="23"/>
      <c r="C23" s="111"/>
      <c r="D23" s="23"/>
    </row>
    <row r="24" ht="20.25" spans="1:4">
      <c r="A24" s="23"/>
      <c r="B24" s="23"/>
      <c r="C24" s="111"/>
      <c r="D24" s="23"/>
    </row>
    <row r="25" ht="20.25" spans="1:4">
      <c r="A25" s="23"/>
      <c r="B25" s="23"/>
      <c r="C25" s="111"/>
      <c r="D25" s="23"/>
    </row>
    <row r="26" ht="20.25" spans="1:4">
      <c r="A26" s="23"/>
      <c r="B26" s="23"/>
      <c r="C26" s="111"/>
      <c r="D26" s="23"/>
    </row>
    <row r="27" ht="20.25" spans="1:4">
      <c r="A27" s="23"/>
      <c r="B27" s="23"/>
      <c r="C27" s="111"/>
      <c r="D27" s="23"/>
    </row>
  </sheetData>
  <mergeCells count="2">
    <mergeCell ref="A1:F1"/>
    <mergeCell ref="A7:E7"/>
  </mergeCells>
  <printOptions horizontalCentered="true" verticalCentered="true"/>
  <pageMargins left="0.751388888888889" right="0.751388888888889" top="0.747916666666667" bottom="2.87361111111111" header="0.393055555555556" footer="0.5"/>
  <pageSetup paperSize="9" scale="57" orientation="landscape"/>
  <headerFooter>
    <oddFooter>&amp;C第 &amp;P 页</oddFooter>
  </headerFooter>
</worksheet>
</file>

<file path=xl/worksheets/sheet1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topLeftCell="A12" workbookViewId="0">
      <selection activeCell="I19" sqref="I19"/>
    </sheetView>
  </sheetViews>
  <sheetFormatPr defaultColWidth="9" defaultRowHeight="13.5" outlineLevelCol="3"/>
  <cols>
    <col min="1" max="1" width="41.75" style="91" customWidth="true"/>
    <col min="2" max="3" width="67.5" style="91" customWidth="true"/>
    <col min="4" max="4" width="41.75" style="91" customWidth="true"/>
    <col min="5" max="256" width="23.875" style="91" customWidth="true"/>
    <col min="257" max="16384" width="9" style="91"/>
  </cols>
  <sheetData>
    <row r="1" ht="39" customHeight="true" spans="1:4">
      <c r="A1" s="92" t="s">
        <v>256</v>
      </c>
      <c r="B1" s="92"/>
      <c r="C1" s="92"/>
      <c r="D1" s="92"/>
    </row>
    <row r="2" ht="19.9" customHeight="true" spans="1:4">
      <c r="A2" s="106"/>
      <c r="B2" s="106"/>
      <c r="C2" s="106"/>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3" customHeight="true" spans="1:4">
      <c r="A7" s="36" t="s">
        <v>181</v>
      </c>
      <c r="B7" s="37"/>
      <c r="C7" s="37"/>
      <c r="D7" s="107">
        <v>1381.21</v>
      </c>
    </row>
    <row r="8" ht="25.9" customHeight="true" spans="1:4">
      <c r="A8" s="39" t="s">
        <v>182</v>
      </c>
      <c r="B8" s="40"/>
      <c r="C8" s="40"/>
      <c r="D8" s="108">
        <f>D9+D23+D26</f>
        <v>1381.21</v>
      </c>
    </row>
    <row r="9" ht="30" customHeight="true" spans="1:4">
      <c r="A9" s="42" t="s">
        <v>183</v>
      </c>
      <c r="B9" s="43"/>
      <c r="C9" s="43"/>
      <c r="D9" s="108">
        <f>SUM(D10:D22)</f>
        <v>1310.61</v>
      </c>
    </row>
    <row r="10" ht="27" customHeight="true" spans="1:4">
      <c r="A10" s="19" t="s">
        <v>1671</v>
      </c>
      <c r="B10" s="44" t="s">
        <v>185</v>
      </c>
      <c r="C10" s="44" t="s">
        <v>186</v>
      </c>
      <c r="D10" s="45">
        <v>604.5</v>
      </c>
    </row>
    <row r="11" ht="27" customHeight="true" spans="1:4">
      <c r="A11" s="19" t="s">
        <v>1671</v>
      </c>
      <c r="B11" s="44" t="s">
        <v>187</v>
      </c>
      <c r="C11" s="44" t="s">
        <v>188</v>
      </c>
      <c r="D11" s="45">
        <v>1.4</v>
      </c>
    </row>
    <row r="12" ht="27" customHeight="true" spans="1:4">
      <c r="A12" s="19" t="s">
        <v>1671</v>
      </c>
      <c r="B12" s="44" t="s">
        <v>187</v>
      </c>
      <c r="C12" s="44" t="s">
        <v>189</v>
      </c>
      <c r="D12" s="45">
        <v>30</v>
      </c>
    </row>
    <row r="13" ht="27" customHeight="true" spans="1:4">
      <c r="A13" s="19" t="s">
        <v>1671</v>
      </c>
      <c r="B13" s="44" t="s">
        <v>190</v>
      </c>
      <c r="C13" s="44" t="s">
        <v>191</v>
      </c>
      <c r="D13" s="45">
        <v>55</v>
      </c>
    </row>
    <row r="14" ht="27" customHeight="true" spans="1:4">
      <c r="A14" s="19" t="s">
        <v>1671</v>
      </c>
      <c r="B14" s="44" t="s">
        <v>258</v>
      </c>
      <c r="C14" s="44" t="s">
        <v>259</v>
      </c>
      <c r="D14" s="45">
        <v>220</v>
      </c>
    </row>
    <row r="15" ht="27" customHeight="true" spans="1:4">
      <c r="A15" s="19" t="s">
        <v>1671</v>
      </c>
      <c r="B15" s="44" t="s">
        <v>190</v>
      </c>
      <c r="C15" s="44" t="s">
        <v>192</v>
      </c>
      <c r="D15" s="45">
        <v>0</v>
      </c>
    </row>
    <row r="16" ht="27" customHeight="true" spans="1:4">
      <c r="A16" s="19" t="s">
        <v>1671</v>
      </c>
      <c r="B16" s="44" t="s">
        <v>190</v>
      </c>
      <c r="C16" s="44" t="s">
        <v>193</v>
      </c>
      <c r="D16" s="45">
        <v>0</v>
      </c>
    </row>
    <row r="17" ht="27" customHeight="true" spans="1:4">
      <c r="A17" s="19" t="s">
        <v>1671</v>
      </c>
      <c r="B17" s="44" t="s">
        <v>194</v>
      </c>
      <c r="C17" s="44" t="s">
        <v>195</v>
      </c>
      <c r="D17" s="45">
        <v>138</v>
      </c>
    </row>
    <row r="18" ht="27" customHeight="true" spans="1:4">
      <c r="A18" s="19" t="s">
        <v>1671</v>
      </c>
      <c r="B18" s="44" t="s">
        <v>196</v>
      </c>
      <c r="C18" s="44" t="s">
        <v>197</v>
      </c>
      <c r="D18" s="45">
        <v>76.2</v>
      </c>
    </row>
    <row r="19" ht="27" customHeight="true" spans="1:4">
      <c r="A19" s="19" t="s">
        <v>1671</v>
      </c>
      <c r="B19" s="44" t="s">
        <v>196</v>
      </c>
      <c r="C19" s="44" t="s">
        <v>198</v>
      </c>
      <c r="D19" s="45">
        <v>2.5</v>
      </c>
    </row>
    <row r="20" ht="27" customHeight="true" spans="1:4">
      <c r="A20" s="19" t="s">
        <v>1671</v>
      </c>
      <c r="B20" s="44" t="s">
        <v>199</v>
      </c>
      <c r="C20" s="44" t="s">
        <v>200</v>
      </c>
      <c r="D20" s="45">
        <v>6.01</v>
      </c>
    </row>
    <row r="21" ht="27" customHeight="true" spans="1:4">
      <c r="A21" s="19" t="s">
        <v>1671</v>
      </c>
      <c r="B21" s="44" t="s">
        <v>201</v>
      </c>
      <c r="C21" s="44" t="s">
        <v>202</v>
      </c>
      <c r="D21" s="45">
        <v>69</v>
      </c>
    </row>
    <row r="22" ht="27" customHeight="true" spans="1:4">
      <c r="A22" s="19" t="s">
        <v>1671</v>
      </c>
      <c r="B22" s="44" t="s">
        <v>203</v>
      </c>
      <c r="C22" s="44" t="s">
        <v>204</v>
      </c>
      <c r="D22" s="45">
        <v>108</v>
      </c>
    </row>
    <row r="23" ht="27" customHeight="true" spans="1:4">
      <c r="A23" s="42" t="s">
        <v>205</v>
      </c>
      <c r="B23" s="43"/>
      <c r="C23" s="43"/>
      <c r="D23" s="41">
        <v>3.1</v>
      </c>
    </row>
    <row r="24" ht="27" customHeight="true" spans="1:4">
      <c r="A24" s="19" t="s">
        <v>1671</v>
      </c>
      <c r="B24" s="44" t="s">
        <v>206</v>
      </c>
      <c r="C24" s="44" t="s">
        <v>207</v>
      </c>
      <c r="D24" s="45">
        <v>1.1</v>
      </c>
    </row>
    <row r="25" ht="27" customHeight="true" spans="1:4">
      <c r="A25" s="19" t="s">
        <v>1671</v>
      </c>
      <c r="B25" s="67" t="s">
        <v>187</v>
      </c>
      <c r="C25" s="67" t="s">
        <v>208</v>
      </c>
      <c r="D25" s="45">
        <v>2</v>
      </c>
    </row>
    <row r="26" ht="27" customHeight="true" spans="1:4">
      <c r="A26" s="42" t="s">
        <v>209</v>
      </c>
      <c r="B26" s="43"/>
      <c r="C26" s="43"/>
      <c r="D26" s="41">
        <v>67.5</v>
      </c>
    </row>
    <row r="27" ht="27" customHeight="true" spans="1:4">
      <c r="A27" s="19" t="s">
        <v>1671</v>
      </c>
      <c r="B27" s="44" t="s">
        <v>210</v>
      </c>
      <c r="C27" s="44" t="s">
        <v>211</v>
      </c>
      <c r="D27" s="45">
        <v>0</v>
      </c>
    </row>
    <row r="28" ht="27" customHeight="true" spans="1:4">
      <c r="A28" s="19" t="s">
        <v>1671</v>
      </c>
      <c r="B28" s="44" t="s">
        <v>210</v>
      </c>
      <c r="C28" s="44" t="s">
        <v>212</v>
      </c>
      <c r="D28" s="45">
        <v>34</v>
      </c>
    </row>
    <row r="29" ht="27" customHeight="true" spans="1:4">
      <c r="A29" s="19" t="s">
        <v>1671</v>
      </c>
      <c r="B29" s="44" t="s">
        <v>260</v>
      </c>
      <c r="C29" s="44" t="s">
        <v>213</v>
      </c>
      <c r="D29" s="45">
        <v>2</v>
      </c>
    </row>
    <row r="30" ht="27" customHeight="true" spans="1:4">
      <c r="A30" s="19" t="s">
        <v>1671</v>
      </c>
      <c r="B30" s="44" t="s">
        <v>306</v>
      </c>
      <c r="C30" s="44" t="s">
        <v>215</v>
      </c>
      <c r="D30" s="45">
        <v>1.5</v>
      </c>
    </row>
    <row r="31" ht="27" customHeight="true" spans="1:4">
      <c r="A31" s="46" t="s">
        <v>1671</v>
      </c>
      <c r="B31" s="68" t="s">
        <v>757</v>
      </c>
      <c r="C31" s="68" t="s">
        <v>758</v>
      </c>
      <c r="D31" s="48">
        <v>30</v>
      </c>
    </row>
  </sheetData>
  <mergeCells count="10">
    <mergeCell ref="A1:D1"/>
    <mergeCell ref="A7:C7"/>
    <mergeCell ref="A8:C8"/>
    <mergeCell ref="A9:C9"/>
    <mergeCell ref="A23:C23"/>
    <mergeCell ref="A26:C26"/>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7"/>
  <sheetViews>
    <sheetView workbookViewId="0">
      <selection activeCell="I19" sqref="I19"/>
    </sheetView>
  </sheetViews>
  <sheetFormatPr defaultColWidth="9" defaultRowHeight="13.5" outlineLevelCol="5"/>
  <cols>
    <col min="1" max="2" width="26.25" style="91" customWidth="true"/>
    <col min="3" max="3" width="22.25" style="91" customWidth="true"/>
    <col min="4" max="4" width="45.5" style="91" customWidth="true"/>
    <col min="5" max="5" width="55" style="91" customWidth="true"/>
    <col min="6" max="6" width="45.5" style="91" customWidth="true"/>
    <col min="7" max="16384" width="9" style="91"/>
  </cols>
  <sheetData>
    <row r="1" ht="67.9" customHeight="true" spans="1:6">
      <c r="A1" s="92" t="s">
        <v>264</v>
      </c>
      <c r="B1" s="92"/>
      <c r="C1" s="92"/>
      <c r="D1" s="92"/>
      <c r="E1" s="92"/>
      <c r="F1" s="92"/>
    </row>
    <row r="2" ht="19.9" customHeight="true" spans="1:6">
      <c r="A2" s="93"/>
      <c r="B2" s="93"/>
      <c r="C2" s="93"/>
      <c r="D2" s="93"/>
      <c r="E2" s="93"/>
      <c r="F2" s="100" t="s">
        <v>1</v>
      </c>
    </row>
    <row r="3" ht="72" customHeight="true" spans="1:6">
      <c r="A3" s="94" t="s">
        <v>4</v>
      </c>
      <c r="B3" s="95" t="s">
        <v>227</v>
      </c>
      <c r="C3" s="96" t="s">
        <v>228</v>
      </c>
      <c r="D3" s="95" t="s">
        <v>229</v>
      </c>
      <c r="E3" s="95" t="s">
        <v>230</v>
      </c>
      <c r="F3" s="101" t="s">
        <v>231</v>
      </c>
    </row>
    <row r="4" ht="63" customHeight="true" spans="1:6">
      <c r="A4" s="52" t="s">
        <v>1671</v>
      </c>
      <c r="B4" s="20" t="s">
        <v>1672</v>
      </c>
      <c r="C4" s="8" t="s">
        <v>452</v>
      </c>
      <c r="D4" s="20" t="s">
        <v>1673</v>
      </c>
      <c r="E4" s="20" t="s">
        <v>1674</v>
      </c>
      <c r="F4" s="102">
        <v>50</v>
      </c>
    </row>
    <row r="5" ht="63" customHeight="true" spans="1:6">
      <c r="A5" s="52" t="s">
        <v>1671</v>
      </c>
      <c r="B5" s="20" t="s">
        <v>1648</v>
      </c>
      <c r="C5" s="8" t="s">
        <v>233</v>
      </c>
      <c r="D5" s="20" t="s">
        <v>1675</v>
      </c>
      <c r="E5" s="20" t="s">
        <v>1648</v>
      </c>
      <c r="F5" s="102">
        <v>10</v>
      </c>
    </row>
    <row r="6" ht="63" customHeight="true" spans="1:6">
      <c r="A6" s="52" t="s">
        <v>1671</v>
      </c>
      <c r="B6" s="20" t="s">
        <v>1676</v>
      </c>
      <c r="C6" s="8" t="s">
        <v>233</v>
      </c>
      <c r="D6" s="20"/>
      <c r="E6" s="20" t="s">
        <v>1677</v>
      </c>
      <c r="F6" s="102">
        <v>2</v>
      </c>
    </row>
    <row r="7" ht="63" customHeight="true" spans="1:6">
      <c r="A7" s="52" t="s">
        <v>1671</v>
      </c>
      <c r="B7" s="20" t="s">
        <v>1678</v>
      </c>
      <c r="C7" s="8" t="s">
        <v>233</v>
      </c>
      <c r="D7" s="20"/>
      <c r="E7" s="20" t="s">
        <v>1679</v>
      </c>
      <c r="F7" s="102">
        <v>5</v>
      </c>
    </row>
    <row r="8" ht="63" customHeight="true" spans="1:6">
      <c r="A8" s="52" t="s">
        <v>1671</v>
      </c>
      <c r="B8" s="20" t="s">
        <v>1680</v>
      </c>
      <c r="C8" s="8" t="s">
        <v>233</v>
      </c>
      <c r="D8" s="20"/>
      <c r="E8" s="20" t="s">
        <v>1681</v>
      </c>
      <c r="F8" s="102">
        <v>3</v>
      </c>
    </row>
    <row r="9" s="90" customFormat="true" ht="63" customHeight="true" spans="1:6">
      <c r="A9" s="52" t="s">
        <v>1671</v>
      </c>
      <c r="B9" s="20" t="s">
        <v>1682</v>
      </c>
      <c r="C9" s="8" t="s">
        <v>233</v>
      </c>
      <c r="D9" s="20"/>
      <c r="E9" s="20" t="s">
        <v>1683</v>
      </c>
      <c r="F9" s="102">
        <v>6.1</v>
      </c>
    </row>
    <row r="10" s="90" customFormat="true" ht="63" customHeight="true" spans="1:6">
      <c r="A10" s="20" t="s">
        <v>1671</v>
      </c>
      <c r="B10" s="20" t="s">
        <v>1684</v>
      </c>
      <c r="C10" s="8" t="s">
        <v>233</v>
      </c>
      <c r="D10" s="20"/>
      <c r="E10" s="20" t="s">
        <v>1684</v>
      </c>
      <c r="F10" s="103">
        <v>3.9</v>
      </c>
    </row>
    <row r="11" ht="63" customHeight="true" spans="1:6">
      <c r="A11" s="97" t="s">
        <v>175</v>
      </c>
      <c r="B11" s="98"/>
      <c r="C11" s="98"/>
      <c r="D11" s="98"/>
      <c r="E11" s="104"/>
      <c r="F11" s="105">
        <f>SUM(F4:F10)</f>
        <v>80</v>
      </c>
    </row>
    <row r="12" ht="20.25" spans="1:4">
      <c r="A12" s="99"/>
      <c r="B12" s="99"/>
      <c r="C12" s="99"/>
      <c r="D12" s="99"/>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row r="27" ht="20.25" spans="1:4">
      <c r="A27" s="99"/>
      <c r="B27" s="99"/>
      <c r="C27" s="99"/>
      <c r="D27" s="99"/>
    </row>
    <row r="28" ht="20.25" spans="1:4">
      <c r="A28" s="99"/>
      <c r="B28" s="99"/>
      <c r="C28" s="99"/>
      <c r="D28" s="99"/>
    </row>
    <row r="29" ht="20.25" spans="1:4">
      <c r="A29" s="99"/>
      <c r="B29" s="99"/>
      <c r="C29" s="99"/>
      <c r="D29" s="99"/>
    </row>
    <row r="30" ht="20.25" spans="1:4">
      <c r="A30" s="99"/>
      <c r="B30" s="99"/>
      <c r="C30" s="99"/>
      <c r="D30" s="99"/>
    </row>
    <row r="31" ht="20.25" spans="1:4">
      <c r="A31" s="99"/>
      <c r="B31" s="99"/>
      <c r="C31" s="99"/>
      <c r="D31" s="99"/>
    </row>
    <row r="32" ht="20.25" spans="1:4">
      <c r="A32" s="99"/>
      <c r="B32" s="99"/>
      <c r="C32" s="99"/>
      <c r="D32" s="99"/>
    </row>
    <row r="33" ht="20.25" spans="1:4">
      <c r="A33" s="99"/>
      <c r="B33" s="99"/>
      <c r="C33" s="99"/>
      <c r="D33" s="99"/>
    </row>
    <row r="34" ht="20.25" spans="1:4">
      <c r="A34" s="99"/>
      <c r="B34" s="99"/>
      <c r="C34" s="99"/>
      <c r="D34" s="99"/>
    </row>
    <row r="35" ht="20.25" spans="1:4">
      <c r="A35" s="99"/>
      <c r="B35" s="99"/>
      <c r="C35" s="99"/>
      <c r="D35" s="99"/>
    </row>
    <row r="36" ht="20.25" spans="1:4">
      <c r="A36" s="99"/>
      <c r="B36" s="99"/>
      <c r="C36" s="99"/>
      <c r="D36" s="99"/>
    </row>
    <row r="37" ht="20.25" spans="1:4">
      <c r="A37" s="99"/>
      <c r="B37" s="99"/>
      <c r="C37" s="99"/>
      <c r="D37" s="99"/>
    </row>
  </sheetData>
  <mergeCells count="2">
    <mergeCell ref="A1:F1"/>
    <mergeCell ref="A11:E1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6"/>
  <sheetViews>
    <sheetView topLeftCell="A10"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ht="11.1" customHeight="true" spans="1:4">
      <c r="A3" s="30" t="s">
        <v>177</v>
      </c>
      <c r="B3" s="31" t="s">
        <v>178</v>
      </c>
      <c r="C3" s="31" t="s">
        <v>179</v>
      </c>
      <c r="D3" s="32" t="s">
        <v>180</v>
      </c>
    </row>
    <row r="4" ht="11.1" customHeight="true" spans="1:4">
      <c r="A4" s="33"/>
      <c r="B4" s="34"/>
      <c r="C4" s="34"/>
      <c r="D4" s="35"/>
    </row>
    <row r="5" ht="11.1" customHeight="true" spans="1:4">
      <c r="A5" s="33"/>
      <c r="B5" s="34"/>
      <c r="C5" s="34"/>
      <c r="D5" s="35"/>
    </row>
    <row r="6" ht="11.1" customHeight="true" spans="1:4">
      <c r="A6" s="33"/>
      <c r="B6" s="34"/>
      <c r="C6" s="34"/>
      <c r="D6" s="35"/>
    </row>
    <row r="7" ht="36" customHeight="true" spans="1:4">
      <c r="A7" s="36" t="s">
        <v>181</v>
      </c>
      <c r="B7" s="37"/>
      <c r="C7" s="37"/>
      <c r="D7" s="38">
        <f>D8</f>
        <v>522.52</v>
      </c>
    </row>
    <row r="8" ht="27" customHeight="true" spans="1:4">
      <c r="A8" s="39" t="s">
        <v>182</v>
      </c>
      <c r="B8" s="40"/>
      <c r="C8" s="40"/>
      <c r="D8" s="41">
        <f>D9+D21</f>
        <v>522.52</v>
      </c>
    </row>
    <row r="9" ht="27" customHeight="true" spans="1:4">
      <c r="A9" s="42" t="s">
        <v>183</v>
      </c>
      <c r="B9" s="43"/>
      <c r="C9" s="43"/>
      <c r="D9" s="41">
        <f>SUM(D10:D20)</f>
        <v>492.15</v>
      </c>
    </row>
    <row r="10" ht="27" customHeight="true" spans="1:4">
      <c r="A10" s="52" t="s">
        <v>1685</v>
      </c>
      <c r="B10" s="44" t="s">
        <v>185</v>
      </c>
      <c r="C10" s="44" t="s">
        <v>186</v>
      </c>
      <c r="D10" s="45">
        <v>234.22</v>
      </c>
    </row>
    <row r="11" ht="27" customHeight="true" spans="1:4">
      <c r="A11" s="52" t="s">
        <v>1685</v>
      </c>
      <c r="B11" s="44" t="s">
        <v>187</v>
      </c>
      <c r="C11" s="44" t="s">
        <v>188</v>
      </c>
      <c r="D11" s="45">
        <v>0.09</v>
      </c>
    </row>
    <row r="12" ht="27" customHeight="true" spans="1:4">
      <c r="A12" s="52" t="s">
        <v>1685</v>
      </c>
      <c r="B12" s="44" t="s">
        <v>187</v>
      </c>
      <c r="C12" s="44" t="s">
        <v>189</v>
      </c>
      <c r="D12" s="45">
        <v>11.55</v>
      </c>
    </row>
    <row r="13" ht="27" customHeight="true" spans="1:4">
      <c r="A13" s="52" t="s">
        <v>1685</v>
      </c>
      <c r="B13" s="44" t="s">
        <v>190</v>
      </c>
      <c r="C13" s="44" t="s">
        <v>191</v>
      </c>
      <c r="D13" s="45">
        <v>19.52</v>
      </c>
    </row>
    <row r="14" ht="27" customHeight="true" spans="1:4">
      <c r="A14" s="52" t="s">
        <v>1685</v>
      </c>
      <c r="B14" s="44" t="s">
        <v>258</v>
      </c>
      <c r="C14" s="44" t="s">
        <v>259</v>
      </c>
      <c r="D14" s="45">
        <v>89.01</v>
      </c>
    </row>
    <row r="15" ht="27" customHeight="true" spans="1:4">
      <c r="A15" s="52" t="s">
        <v>1685</v>
      </c>
      <c r="B15" s="44" t="s">
        <v>194</v>
      </c>
      <c r="C15" s="44" t="s">
        <v>195</v>
      </c>
      <c r="D15" s="45">
        <v>52.47</v>
      </c>
    </row>
    <row r="16" ht="27" customHeight="true" spans="1:4">
      <c r="A16" s="52" t="s">
        <v>1685</v>
      </c>
      <c r="B16" s="44" t="s">
        <v>196</v>
      </c>
      <c r="C16" s="44" t="s">
        <v>197</v>
      </c>
      <c r="D16" s="45">
        <v>29.37</v>
      </c>
    </row>
    <row r="17" ht="27" customHeight="true" spans="1:4">
      <c r="A17" s="52" t="s">
        <v>1685</v>
      </c>
      <c r="B17" s="44" t="s">
        <v>196</v>
      </c>
      <c r="C17" s="44" t="s">
        <v>198</v>
      </c>
      <c r="D17" s="45">
        <v>0.51</v>
      </c>
    </row>
    <row r="18" ht="27" customHeight="true" spans="1:4">
      <c r="A18" s="52" t="s">
        <v>1685</v>
      </c>
      <c r="B18" s="44" t="s">
        <v>199</v>
      </c>
      <c r="C18" s="44" t="s">
        <v>200</v>
      </c>
      <c r="D18" s="45">
        <v>2.3</v>
      </c>
    </row>
    <row r="19" ht="27" customHeight="true" spans="1:4">
      <c r="A19" s="52" t="s">
        <v>1685</v>
      </c>
      <c r="B19" s="44" t="s">
        <v>201</v>
      </c>
      <c r="C19" s="44" t="s">
        <v>202</v>
      </c>
      <c r="D19" s="45">
        <v>13.12</v>
      </c>
    </row>
    <row r="20" ht="27" customHeight="true" spans="1:4">
      <c r="A20" s="52" t="s">
        <v>1685</v>
      </c>
      <c r="B20" s="44" t="s">
        <v>203</v>
      </c>
      <c r="C20" s="44" t="s">
        <v>204</v>
      </c>
      <c r="D20" s="45">
        <v>39.99</v>
      </c>
    </row>
    <row r="21" ht="27" customHeight="true" spans="1:4">
      <c r="A21" s="42" t="s">
        <v>209</v>
      </c>
      <c r="B21" s="43"/>
      <c r="C21" s="43"/>
      <c r="D21" s="41">
        <f>D22+D23+D26+D24+D25</f>
        <v>30.37</v>
      </c>
    </row>
    <row r="22" ht="27" customHeight="true" spans="1:4">
      <c r="A22" s="52" t="s">
        <v>1685</v>
      </c>
      <c r="B22" s="44" t="s">
        <v>210</v>
      </c>
      <c r="C22" s="44" t="s">
        <v>211</v>
      </c>
      <c r="D22" s="45">
        <v>0.4</v>
      </c>
    </row>
    <row r="23" ht="27" customHeight="true" spans="1:4">
      <c r="A23" s="52" t="s">
        <v>1685</v>
      </c>
      <c r="B23" s="62" t="s">
        <v>210</v>
      </c>
      <c r="C23" s="84" t="s">
        <v>212</v>
      </c>
      <c r="D23" s="45">
        <v>21.53</v>
      </c>
    </row>
    <row r="24" ht="27" customHeight="true" spans="1:4">
      <c r="A24" s="52" t="s">
        <v>1685</v>
      </c>
      <c r="B24" s="85" t="s">
        <v>260</v>
      </c>
      <c r="C24" s="86" t="s">
        <v>213</v>
      </c>
      <c r="D24" s="87">
        <v>1.3</v>
      </c>
    </row>
    <row r="25" ht="27" customHeight="true" spans="1:4">
      <c r="A25" s="52" t="s">
        <v>1685</v>
      </c>
      <c r="B25" s="88" t="s">
        <v>757</v>
      </c>
      <c r="C25" s="89" t="s">
        <v>758</v>
      </c>
      <c r="D25" s="87">
        <v>5.82</v>
      </c>
    </row>
    <row r="26" ht="27" customHeight="true" spans="1:4">
      <c r="A26" s="78" t="s">
        <v>1685</v>
      </c>
      <c r="B26" s="47" t="s">
        <v>306</v>
      </c>
      <c r="C26" s="47" t="s">
        <v>215</v>
      </c>
      <c r="D26" s="48">
        <v>1.32</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2.1" customHeight="true" spans="1:6">
      <c r="A3" s="49" t="s">
        <v>4</v>
      </c>
      <c r="B3" s="50" t="s">
        <v>227</v>
      </c>
      <c r="C3" s="51" t="s">
        <v>228</v>
      </c>
      <c r="D3" s="50" t="s">
        <v>229</v>
      </c>
      <c r="E3" s="50" t="s">
        <v>230</v>
      </c>
      <c r="F3" s="55" t="s">
        <v>231</v>
      </c>
    </row>
    <row r="4" ht="63" customHeight="true" spans="1:6">
      <c r="A4" s="82" t="s">
        <v>1685</v>
      </c>
      <c r="B4" s="20" t="s">
        <v>1686</v>
      </c>
      <c r="C4" s="8" t="s">
        <v>233</v>
      </c>
      <c r="D4" s="20" t="s">
        <v>1642</v>
      </c>
      <c r="E4" s="20" t="s">
        <v>1683</v>
      </c>
      <c r="F4" s="56">
        <v>10</v>
      </c>
    </row>
    <row r="5" ht="63" customHeight="true" spans="1:6">
      <c r="A5" s="82" t="s">
        <v>1685</v>
      </c>
      <c r="B5" s="20" t="s">
        <v>1687</v>
      </c>
      <c r="C5" s="8" t="s">
        <v>233</v>
      </c>
      <c r="D5" s="20" t="s">
        <v>1642</v>
      </c>
      <c r="E5" s="20" t="s">
        <v>1687</v>
      </c>
      <c r="F5" s="56">
        <v>2.6</v>
      </c>
    </row>
    <row r="6" ht="63" customHeight="true" spans="1:6">
      <c r="A6" s="82" t="s">
        <v>1685</v>
      </c>
      <c r="B6" s="20" t="s">
        <v>1688</v>
      </c>
      <c r="C6" s="8" t="s">
        <v>233</v>
      </c>
      <c r="D6" s="20" t="s">
        <v>1642</v>
      </c>
      <c r="E6" s="20" t="s">
        <v>1688</v>
      </c>
      <c r="F6" s="56">
        <v>10</v>
      </c>
    </row>
    <row r="7" ht="63" customHeight="true" spans="1:6">
      <c r="A7" s="53" t="s">
        <v>175</v>
      </c>
      <c r="B7" s="54"/>
      <c r="C7" s="54"/>
      <c r="D7" s="54"/>
      <c r="E7" s="57"/>
      <c r="F7" s="58">
        <f>SUM(F4:F6)</f>
        <v>22.6</v>
      </c>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83"/>
      <c r="D14" s="23"/>
    </row>
    <row r="15" ht="20.25" spans="1:4">
      <c r="A15" s="23"/>
      <c r="B15" s="23"/>
      <c r="C15" s="23"/>
      <c r="D15" s="8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7:E7"/>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7"/>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39" customHeight="true" spans="1:6">
      <c r="A2" s="15"/>
      <c r="B2" s="16"/>
      <c r="C2" s="16"/>
      <c r="D2" s="16"/>
      <c r="E2" s="16"/>
      <c r="F2" s="24" t="s">
        <v>1</v>
      </c>
    </row>
    <row r="3" ht="72" customHeight="true" spans="1:6">
      <c r="A3" s="49" t="s">
        <v>4</v>
      </c>
      <c r="B3" s="50" t="s">
        <v>227</v>
      </c>
      <c r="C3" s="51" t="s">
        <v>228</v>
      </c>
      <c r="D3" s="50" t="s">
        <v>229</v>
      </c>
      <c r="E3" s="50" t="s">
        <v>230</v>
      </c>
      <c r="F3" s="55" t="s">
        <v>231</v>
      </c>
    </row>
    <row r="4" ht="68.1" customHeight="true" spans="1:6">
      <c r="A4" s="52" t="s">
        <v>405</v>
      </c>
      <c r="B4" s="20" t="s">
        <v>357</v>
      </c>
      <c r="C4" s="8" t="s">
        <v>233</v>
      </c>
      <c r="D4" s="20" t="s">
        <v>406</v>
      </c>
      <c r="E4" s="20" t="s">
        <v>407</v>
      </c>
      <c r="F4" s="140">
        <v>1</v>
      </c>
    </row>
    <row r="5" ht="68.1" customHeight="true" spans="1:6">
      <c r="A5" s="52" t="s">
        <v>405</v>
      </c>
      <c r="B5" s="20" t="s">
        <v>302</v>
      </c>
      <c r="C5" s="8" t="s">
        <v>233</v>
      </c>
      <c r="D5" s="8"/>
      <c r="E5" s="22"/>
      <c r="F5" s="74">
        <v>1</v>
      </c>
    </row>
    <row r="6" ht="68.1" customHeight="true" spans="1:6">
      <c r="A6" s="53" t="s">
        <v>304</v>
      </c>
      <c r="B6" s="54"/>
      <c r="C6" s="54"/>
      <c r="D6" s="54"/>
      <c r="E6" s="57"/>
      <c r="F6" s="179">
        <f>F5+F4</f>
        <v>2</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sheetData>
  <mergeCells count="2">
    <mergeCell ref="A1:F1"/>
    <mergeCell ref="A6:E6"/>
  </mergeCells>
  <printOptions horizontalCentered="true" verticalCentered="true"/>
  <pageMargins left="0.751388888888889" right="0.751388888888889" top="0.747916666666667" bottom="3.34583333333333" header="0.393055555555556" footer="0.5"/>
  <pageSetup paperSize="9" scale="57" fitToHeight="0" orientation="landscape"/>
  <headerFooter>
    <oddFooter>&amp;C第 &amp;P 页</oddFooter>
  </headerFooter>
</worksheet>
</file>

<file path=xl/worksheets/sheet1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8"/>
  <sheetViews>
    <sheetView workbookViewId="0">
      <selection activeCell="I19" sqref="I19"/>
    </sheetView>
  </sheetViews>
  <sheetFormatPr defaultColWidth="67.875" defaultRowHeight="13.5" outlineLevelCol="3"/>
  <cols>
    <col min="1" max="1" width="42.625" customWidth="true"/>
    <col min="2" max="3" width="67.875" customWidth="true"/>
    <col min="4" max="4" width="43.625" customWidth="true"/>
    <col min="5" max="5" width="67.875" customWidth="true"/>
  </cols>
  <sheetData>
    <row r="1" ht="39" customHeight="true" spans="1:4">
      <c r="A1" s="14" t="s">
        <v>256</v>
      </c>
      <c r="B1" s="14"/>
      <c r="C1" s="14"/>
      <c r="D1" s="14"/>
    </row>
    <row r="2" ht="19.9"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40.15" customHeight="true" spans="1:4">
      <c r="A7" s="36" t="s">
        <v>181</v>
      </c>
      <c r="B7" s="37"/>
      <c r="C7" s="37"/>
      <c r="D7" s="38">
        <f>D8</f>
        <v>646.57</v>
      </c>
    </row>
    <row r="8" ht="30.95" customHeight="true" spans="1:4">
      <c r="A8" s="39" t="s">
        <v>182</v>
      </c>
      <c r="B8" s="40"/>
      <c r="C8" s="40"/>
      <c r="D8" s="41">
        <f>D9+D21+D23</f>
        <v>646.57</v>
      </c>
    </row>
    <row r="9" ht="30.95" customHeight="true" spans="1:4">
      <c r="A9" s="42" t="s">
        <v>183</v>
      </c>
      <c r="B9" s="43"/>
      <c r="C9" s="43"/>
      <c r="D9" s="41">
        <f>SUM(D10:D20)</f>
        <v>600.64</v>
      </c>
    </row>
    <row r="10" ht="30.95" customHeight="true" spans="1:4">
      <c r="A10" s="19" t="s">
        <v>1689</v>
      </c>
      <c r="B10" s="44" t="s">
        <v>185</v>
      </c>
      <c r="C10" s="44" t="s">
        <v>186</v>
      </c>
      <c r="D10" s="45">
        <v>274.84</v>
      </c>
    </row>
    <row r="11" ht="30.95" customHeight="true" spans="1:4">
      <c r="A11" s="19" t="s">
        <v>1689</v>
      </c>
      <c r="B11" s="44" t="s">
        <v>187</v>
      </c>
      <c r="C11" s="44" t="s">
        <v>188</v>
      </c>
      <c r="D11" s="45">
        <v>0.69</v>
      </c>
    </row>
    <row r="12" ht="30.95" customHeight="true" spans="1:4">
      <c r="A12" s="19" t="s">
        <v>1689</v>
      </c>
      <c r="B12" s="44" t="s">
        <v>187</v>
      </c>
      <c r="C12" s="44" t="s">
        <v>189</v>
      </c>
      <c r="D12" s="45">
        <v>13.93</v>
      </c>
    </row>
    <row r="13" ht="30.95" customHeight="true" spans="1:4">
      <c r="A13" s="19" t="s">
        <v>1689</v>
      </c>
      <c r="B13" s="44" t="s">
        <v>190</v>
      </c>
      <c r="C13" s="44" t="s">
        <v>191</v>
      </c>
      <c r="D13" s="45">
        <v>22.91</v>
      </c>
    </row>
    <row r="14" ht="30.95" customHeight="true" spans="1:4">
      <c r="A14" s="19" t="s">
        <v>1689</v>
      </c>
      <c r="B14" s="44" t="s">
        <v>258</v>
      </c>
      <c r="C14" s="44" t="s">
        <v>259</v>
      </c>
      <c r="D14" s="45">
        <v>105.35</v>
      </c>
    </row>
    <row r="15" ht="30.95" customHeight="true" spans="1:4">
      <c r="A15" s="19" t="s">
        <v>1689</v>
      </c>
      <c r="B15" s="44" t="s">
        <v>194</v>
      </c>
      <c r="C15" s="44" t="s">
        <v>195</v>
      </c>
      <c r="D15" s="45">
        <v>64.5</v>
      </c>
    </row>
    <row r="16" ht="30.95" customHeight="true" spans="1:4">
      <c r="A16" s="19" t="s">
        <v>1689</v>
      </c>
      <c r="B16" s="44" t="s">
        <v>196</v>
      </c>
      <c r="C16" s="44" t="s">
        <v>197</v>
      </c>
      <c r="D16" s="45">
        <v>34.27</v>
      </c>
    </row>
    <row r="17" ht="30.95" customHeight="true" spans="1:4">
      <c r="A17" s="19" t="s">
        <v>1689</v>
      </c>
      <c r="B17" s="44" t="s">
        <v>196</v>
      </c>
      <c r="C17" s="44" t="s">
        <v>198</v>
      </c>
      <c r="D17" s="45">
        <v>0.69</v>
      </c>
    </row>
    <row r="18" ht="30.95" customHeight="true" spans="1:4">
      <c r="A18" s="19" t="s">
        <v>1689</v>
      </c>
      <c r="B18" s="44" t="s">
        <v>199</v>
      </c>
      <c r="C18" s="44" t="s">
        <v>200</v>
      </c>
      <c r="D18" s="45">
        <v>2.83</v>
      </c>
    </row>
    <row r="19" ht="30.95" customHeight="true" spans="1:4">
      <c r="A19" s="19" t="s">
        <v>1689</v>
      </c>
      <c r="B19" s="44" t="s">
        <v>201</v>
      </c>
      <c r="C19" s="44" t="s">
        <v>202</v>
      </c>
      <c r="D19" s="45">
        <v>32.25</v>
      </c>
    </row>
    <row r="20" ht="30.95" customHeight="true" spans="1:4">
      <c r="A20" s="19" t="s">
        <v>1689</v>
      </c>
      <c r="B20" s="44" t="s">
        <v>203</v>
      </c>
      <c r="C20" s="44" t="s">
        <v>204</v>
      </c>
      <c r="D20" s="45">
        <v>48.38</v>
      </c>
    </row>
    <row r="21" ht="30.95" customHeight="true" spans="1:4">
      <c r="A21" s="42" t="s">
        <v>205</v>
      </c>
      <c r="B21" s="43"/>
      <c r="C21" s="43"/>
      <c r="D21" s="41">
        <f>D22</f>
        <v>11</v>
      </c>
    </row>
    <row r="22" ht="30.95" customHeight="true" spans="1:4">
      <c r="A22" s="19" t="s">
        <v>1689</v>
      </c>
      <c r="B22" s="44" t="s">
        <v>206</v>
      </c>
      <c r="C22" s="44" t="s">
        <v>207</v>
      </c>
      <c r="D22" s="45">
        <v>11</v>
      </c>
    </row>
    <row r="23" ht="30.95" customHeight="true" spans="1:4">
      <c r="A23" s="42" t="s">
        <v>209</v>
      </c>
      <c r="B23" s="43"/>
      <c r="C23" s="43"/>
      <c r="D23" s="41">
        <f>SUM(D24:D28)</f>
        <v>34.93</v>
      </c>
    </row>
    <row r="24" ht="30.95" customHeight="true" spans="1:4">
      <c r="A24" s="19" t="s">
        <v>1689</v>
      </c>
      <c r="B24" s="67" t="s">
        <v>1690</v>
      </c>
      <c r="C24" s="67" t="s">
        <v>213</v>
      </c>
      <c r="D24" s="45">
        <v>1.6</v>
      </c>
    </row>
    <row r="25" ht="30.95" customHeight="true" spans="1:4">
      <c r="A25" s="19" t="s">
        <v>1689</v>
      </c>
      <c r="B25" s="67" t="s">
        <v>1691</v>
      </c>
      <c r="C25" s="67" t="s">
        <v>758</v>
      </c>
      <c r="D25" s="45">
        <v>10.4</v>
      </c>
    </row>
    <row r="26" ht="30.95" customHeight="true" spans="1:4">
      <c r="A26" s="19" t="s">
        <v>1689</v>
      </c>
      <c r="B26" s="44" t="s">
        <v>210</v>
      </c>
      <c r="C26" s="44" t="s">
        <v>211</v>
      </c>
      <c r="D26" s="45">
        <v>0.01</v>
      </c>
    </row>
    <row r="27" ht="30.95" customHeight="true" spans="1:4">
      <c r="A27" s="19" t="s">
        <v>1689</v>
      </c>
      <c r="B27" s="44" t="s">
        <v>210</v>
      </c>
      <c r="C27" s="44" t="s">
        <v>212</v>
      </c>
      <c r="D27" s="45">
        <v>21.96</v>
      </c>
    </row>
    <row r="28" ht="30.95" customHeight="true" spans="1:4">
      <c r="A28" s="46" t="s">
        <v>1689</v>
      </c>
      <c r="B28" s="47" t="s">
        <v>306</v>
      </c>
      <c r="C28" s="47" t="s">
        <v>215</v>
      </c>
      <c r="D28" s="48">
        <v>0.96</v>
      </c>
    </row>
  </sheetData>
  <mergeCells count="10">
    <mergeCell ref="A1:D1"/>
    <mergeCell ref="A7:C7"/>
    <mergeCell ref="A8:C8"/>
    <mergeCell ref="A9:C9"/>
    <mergeCell ref="A21:C21"/>
    <mergeCell ref="A23:C2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1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8"/>
  <sheetViews>
    <sheetView workbookViewId="0">
      <selection activeCell="I19" sqref="I19"/>
    </sheetView>
  </sheetViews>
  <sheetFormatPr defaultColWidth="9" defaultRowHeight="13.5" outlineLevelCol="5"/>
  <cols>
    <col min="1" max="1" width="29" customWidth="true"/>
    <col min="2" max="2" width="26.25" customWidth="true"/>
    <col min="3" max="3" width="22.25" customWidth="true"/>
    <col min="4" max="4" width="45.5" customWidth="true"/>
    <col min="5" max="5" width="55" customWidth="true"/>
    <col min="6" max="6" width="44.625" customWidth="true"/>
  </cols>
  <sheetData>
    <row r="1" ht="68.1" customHeight="true" spans="1:6">
      <c r="A1" s="13" t="s">
        <v>264</v>
      </c>
      <c r="B1" s="14"/>
      <c r="C1" s="14"/>
      <c r="D1" s="14"/>
      <c r="E1" s="14"/>
      <c r="F1" s="13"/>
    </row>
    <row r="2" ht="20.1" customHeight="true" spans="1:6">
      <c r="A2" s="15"/>
      <c r="B2" s="16"/>
      <c r="C2" s="16"/>
      <c r="D2" s="16"/>
      <c r="E2" s="16"/>
      <c r="F2" s="24" t="s">
        <v>1</v>
      </c>
    </row>
    <row r="3" ht="66" customHeight="true" spans="1:6">
      <c r="A3" s="49" t="s">
        <v>4</v>
      </c>
      <c r="B3" s="50" t="s">
        <v>227</v>
      </c>
      <c r="C3" s="51" t="s">
        <v>228</v>
      </c>
      <c r="D3" s="50" t="s">
        <v>229</v>
      </c>
      <c r="E3" s="50" t="s">
        <v>230</v>
      </c>
      <c r="F3" s="55" t="s">
        <v>231</v>
      </c>
    </row>
    <row r="4" ht="57" customHeight="true" spans="1:6">
      <c r="A4" s="52" t="s">
        <v>1692</v>
      </c>
      <c r="B4" s="79" t="s">
        <v>1648</v>
      </c>
      <c r="C4" s="80" t="s">
        <v>233</v>
      </c>
      <c r="D4" s="80" t="s">
        <v>1693</v>
      </c>
      <c r="E4" s="79" t="s">
        <v>1694</v>
      </c>
      <c r="F4" s="81">
        <v>10</v>
      </c>
    </row>
    <row r="5" ht="57" customHeight="true" spans="1:6">
      <c r="A5" s="52" t="s">
        <v>1692</v>
      </c>
      <c r="B5" s="20" t="s">
        <v>1682</v>
      </c>
      <c r="C5" s="8" t="s">
        <v>233</v>
      </c>
      <c r="D5" s="8" t="s">
        <v>1693</v>
      </c>
      <c r="E5" s="20" t="s">
        <v>1683</v>
      </c>
      <c r="F5" s="56">
        <v>20</v>
      </c>
    </row>
    <row r="6" ht="57" customHeight="true" spans="1:6">
      <c r="A6" s="53" t="s">
        <v>175</v>
      </c>
      <c r="B6" s="54"/>
      <c r="C6" s="54"/>
      <c r="D6" s="54"/>
      <c r="E6" s="57"/>
      <c r="F6" s="58">
        <f>SUM(F4:F5)</f>
        <v>30</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sheetData>
  <mergeCells count="2">
    <mergeCell ref="A1:F1"/>
    <mergeCell ref="A6:E6"/>
  </mergeCells>
  <printOptions horizontalCentered="true" verticalCentered="true"/>
  <pageMargins left="0.751388888888889" right="0.751388888888889" top="0.747916666666667" bottom="2.87361111111111" header="0.393055555555556" footer="0.5"/>
  <pageSetup paperSize="9" scale="57" fitToHeight="0" orientation="landscape"/>
  <headerFooter>
    <oddFooter>&amp;C第 &amp;P 页</oddFooter>
  </headerFooter>
</worksheet>
</file>

<file path=xl/worksheets/sheet1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ht="9.95" customHeight="true" spans="1:4">
      <c r="A5" s="33"/>
      <c r="B5" s="34"/>
      <c r="C5" s="34"/>
      <c r="D5" s="35"/>
    </row>
    <row r="6" hidden="true" spans="1:4">
      <c r="A6" s="33"/>
      <c r="B6" s="34"/>
      <c r="C6" s="34"/>
      <c r="D6" s="35"/>
    </row>
    <row r="7" ht="36" customHeight="true" spans="1:4">
      <c r="A7" s="36" t="s">
        <v>181</v>
      </c>
      <c r="B7" s="37"/>
      <c r="C7" s="37"/>
      <c r="D7" s="38">
        <f>D8</f>
        <v>433.95</v>
      </c>
    </row>
    <row r="8" ht="26.1" customHeight="true" spans="1:4">
      <c r="A8" s="39" t="s">
        <v>182</v>
      </c>
      <c r="B8" s="40"/>
      <c r="C8" s="40"/>
      <c r="D8" s="41">
        <f>D9+D21</f>
        <v>433.95</v>
      </c>
    </row>
    <row r="9" ht="26.1" customHeight="true" spans="1:4">
      <c r="A9" s="42" t="s">
        <v>183</v>
      </c>
      <c r="B9" s="43"/>
      <c r="C9" s="43"/>
      <c r="D9" s="41">
        <f>SUM(D10:D20)</f>
        <v>429.29</v>
      </c>
    </row>
    <row r="10" ht="32.1" customHeight="true" spans="1:4">
      <c r="A10" s="52" t="s">
        <v>1695</v>
      </c>
      <c r="B10" s="44" t="s">
        <v>185</v>
      </c>
      <c r="C10" s="44" t="s">
        <v>186</v>
      </c>
      <c r="D10" s="45">
        <v>146.21</v>
      </c>
    </row>
    <row r="11" ht="32.1" customHeight="true" spans="1:4">
      <c r="A11" s="52" t="s">
        <v>1695</v>
      </c>
      <c r="B11" s="44" t="s">
        <v>187</v>
      </c>
      <c r="C11" s="44" t="s">
        <v>188</v>
      </c>
      <c r="D11" s="45">
        <v>26.57</v>
      </c>
    </row>
    <row r="12" ht="32.1" customHeight="true" spans="1:4">
      <c r="A12" s="52" t="s">
        <v>1695</v>
      </c>
      <c r="B12" s="44" t="s">
        <v>187</v>
      </c>
      <c r="C12" s="44" t="s">
        <v>189</v>
      </c>
      <c r="D12" s="45">
        <v>7.01</v>
      </c>
    </row>
    <row r="13" ht="32.1" customHeight="true" spans="1:4">
      <c r="A13" s="52" t="s">
        <v>1695</v>
      </c>
      <c r="B13" s="44" t="s">
        <v>190</v>
      </c>
      <c r="C13" s="44" t="s">
        <v>191</v>
      </c>
      <c r="D13" s="45">
        <v>13.62</v>
      </c>
    </row>
    <row r="14" ht="32.1" customHeight="true" spans="1:4">
      <c r="A14" s="52" t="s">
        <v>1695</v>
      </c>
      <c r="B14" s="44" t="s">
        <v>258</v>
      </c>
      <c r="C14" s="44" t="s">
        <v>259</v>
      </c>
      <c r="D14" s="45">
        <v>106.18</v>
      </c>
    </row>
    <row r="15" ht="32.1" customHeight="true" spans="1:4">
      <c r="A15" s="52" t="s">
        <v>1695</v>
      </c>
      <c r="B15" s="44" t="s">
        <v>194</v>
      </c>
      <c r="C15" s="44" t="s">
        <v>195</v>
      </c>
      <c r="D15" s="45">
        <v>45.84</v>
      </c>
    </row>
    <row r="16" ht="32.1" customHeight="true" spans="1:4">
      <c r="A16" s="52" t="s">
        <v>1695</v>
      </c>
      <c r="B16" s="44" t="s">
        <v>196</v>
      </c>
      <c r="C16" s="44" t="s">
        <v>197</v>
      </c>
      <c r="D16" s="45">
        <v>24.36</v>
      </c>
    </row>
    <row r="17" ht="32.1" customHeight="true" spans="1:4">
      <c r="A17" s="52" t="s">
        <v>1695</v>
      </c>
      <c r="B17" s="44" t="s">
        <v>196</v>
      </c>
      <c r="C17" s="44" t="s">
        <v>198</v>
      </c>
      <c r="D17" s="45">
        <v>0.19</v>
      </c>
    </row>
    <row r="18" ht="32.1" customHeight="true" spans="1:4">
      <c r="A18" s="52" t="s">
        <v>1695</v>
      </c>
      <c r="B18" s="44" t="s">
        <v>199</v>
      </c>
      <c r="C18" s="44" t="s">
        <v>200</v>
      </c>
      <c r="D18" s="45">
        <v>2.01</v>
      </c>
    </row>
    <row r="19" ht="32.1" customHeight="true" spans="1:4">
      <c r="A19" s="52" t="s">
        <v>1695</v>
      </c>
      <c r="B19" s="44" t="s">
        <v>201</v>
      </c>
      <c r="C19" s="44" t="s">
        <v>202</v>
      </c>
      <c r="D19" s="45">
        <v>22.92</v>
      </c>
    </row>
    <row r="20" ht="32.1" customHeight="true" spans="1:4">
      <c r="A20" s="52" t="s">
        <v>1695</v>
      </c>
      <c r="B20" s="44" t="s">
        <v>203</v>
      </c>
      <c r="C20" s="44" t="s">
        <v>204</v>
      </c>
      <c r="D20" s="45">
        <v>34.38</v>
      </c>
    </row>
    <row r="21" ht="32.1" customHeight="true" spans="1:4">
      <c r="A21" s="42" t="s">
        <v>209</v>
      </c>
      <c r="B21" s="43"/>
      <c r="C21" s="43"/>
      <c r="D21" s="41">
        <f>SUM(D22:D25)</f>
        <v>4.66</v>
      </c>
    </row>
    <row r="22" ht="32.1" customHeight="true" spans="1:4">
      <c r="A22" s="52" t="s">
        <v>1695</v>
      </c>
      <c r="B22" s="44" t="s">
        <v>210</v>
      </c>
      <c r="C22" s="44" t="s">
        <v>211</v>
      </c>
      <c r="D22" s="45">
        <v>0.11</v>
      </c>
    </row>
    <row r="23" ht="32.1" customHeight="true" spans="1:4">
      <c r="A23" s="52" t="s">
        <v>1695</v>
      </c>
      <c r="B23" s="44" t="s">
        <v>210</v>
      </c>
      <c r="C23" s="44" t="s">
        <v>212</v>
      </c>
      <c r="D23" s="45">
        <v>3.14</v>
      </c>
    </row>
    <row r="24" ht="32.1" customHeight="true" spans="1:4">
      <c r="A24" s="52" t="s">
        <v>1695</v>
      </c>
      <c r="B24" s="77" t="s">
        <v>1696</v>
      </c>
      <c r="C24" s="44" t="s">
        <v>758</v>
      </c>
      <c r="D24" s="45">
        <v>1.17</v>
      </c>
    </row>
    <row r="25" ht="32.1" customHeight="true" spans="1:4">
      <c r="A25" s="78" t="s">
        <v>1695</v>
      </c>
      <c r="B25" s="47" t="s">
        <v>306</v>
      </c>
      <c r="C25" s="47" t="s">
        <v>215</v>
      </c>
      <c r="D25" s="48">
        <v>0.24</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5.1" customHeight="true" spans="1:6">
      <c r="A3" s="49" t="s">
        <v>4</v>
      </c>
      <c r="B3" s="50" t="s">
        <v>227</v>
      </c>
      <c r="C3" s="51" t="s">
        <v>228</v>
      </c>
      <c r="D3" s="50" t="s">
        <v>229</v>
      </c>
      <c r="E3" s="50" t="s">
        <v>230</v>
      </c>
      <c r="F3" s="55" t="s">
        <v>231</v>
      </c>
    </row>
    <row r="4" s="23" customFormat="true" ht="57.95" customHeight="true" spans="1:6">
      <c r="A4" s="52" t="s">
        <v>1695</v>
      </c>
      <c r="B4" s="69" t="s">
        <v>1648</v>
      </c>
      <c r="C4" s="8" t="s">
        <v>233</v>
      </c>
      <c r="D4" s="20"/>
      <c r="E4" s="69" t="s">
        <v>1648</v>
      </c>
      <c r="F4" s="73">
        <v>2.9</v>
      </c>
    </row>
    <row r="5" s="23" customFormat="true" ht="57.95" customHeight="true" spans="1:6">
      <c r="A5" s="52" t="s">
        <v>1695</v>
      </c>
      <c r="B5" s="69" t="s">
        <v>1697</v>
      </c>
      <c r="C5" s="8" t="s">
        <v>233</v>
      </c>
      <c r="D5" s="20"/>
      <c r="E5" s="69" t="s">
        <v>1697</v>
      </c>
      <c r="F5" s="73">
        <v>7.1</v>
      </c>
    </row>
    <row r="6" s="23" customFormat="true" ht="57.95" customHeight="true" spans="1:6">
      <c r="A6" s="52" t="s">
        <v>1695</v>
      </c>
      <c r="B6" s="70" t="s">
        <v>1641</v>
      </c>
      <c r="C6" s="8" t="s">
        <v>233</v>
      </c>
      <c r="D6" s="20"/>
      <c r="E6" s="22" t="s">
        <v>1651</v>
      </c>
      <c r="F6" s="74">
        <v>3</v>
      </c>
    </row>
    <row r="7" ht="57.95" customHeight="true" spans="1:6">
      <c r="A7" s="71" t="s">
        <v>175</v>
      </c>
      <c r="B7" s="72"/>
      <c r="C7" s="72"/>
      <c r="D7" s="72"/>
      <c r="E7" s="75"/>
      <c r="F7" s="76">
        <f>SUM(F4:F6)</f>
        <v>13</v>
      </c>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7:E7"/>
  </mergeCells>
  <printOptions horizontalCentered="true" verticalCentered="true"/>
  <pageMargins left="0.751388888888889" right="0.751388888888889" top="0.747916666666667" bottom="2.75555555555556" header="0.393055555555556" footer="0.5"/>
  <pageSetup paperSize="9" scale="57" fitToHeight="0" orientation="landscape"/>
  <headerFooter>
    <oddFooter>&amp;C第 &amp;P 页</oddFooter>
  </headerFooter>
</worksheet>
</file>

<file path=xl/worksheets/sheet1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5"/>
  <sheetViews>
    <sheetView workbookViewId="0">
      <selection activeCell="I19" sqref="I19"/>
    </sheetView>
  </sheetViews>
  <sheetFormatPr defaultColWidth="9" defaultRowHeight="13.5" outlineLevelCol="3"/>
  <cols>
    <col min="1" max="1" width="42" customWidth="true"/>
    <col min="2" max="2" width="68.125" customWidth="true"/>
    <col min="3" max="3" width="68" customWidth="true"/>
    <col min="4" max="4" width="43.12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f>
        <v>331.72</v>
      </c>
    </row>
    <row r="8" ht="26.1" customHeight="true" spans="1:4">
      <c r="A8" s="39" t="s">
        <v>182</v>
      </c>
      <c r="B8" s="40"/>
      <c r="C8" s="40"/>
      <c r="D8" s="41">
        <f>D9+D21</f>
        <v>331.72</v>
      </c>
    </row>
    <row r="9" ht="26.1" customHeight="true" spans="1:4">
      <c r="A9" s="42" t="s">
        <v>183</v>
      </c>
      <c r="B9" s="43"/>
      <c r="C9" s="43"/>
      <c r="D9" s="41">
        <f>SUM(D10:D20)</f>
        <v>311.41</v>
      </c>
    </row>
    <row r="10" ht="27" customHeight="true" spans="1:4">
      <c r="A10" s="19" t="s">
        <v>1698</v>
      </c>
      <c r="B10" s="44" t="s">
        <v>185</v>
      </c>
      <c r="C10" s="44" t="s">
        <v>186</v>
      </c>
      <c r="D10" s="45">
        <v>144.84</v>
      </c>
    </row>
    <row r="11" ht="27" customHeight="true" spans="1:4">
      <c r="A11" s="19" t="s">
        <v>1698</v>
      </c>
      <c r="B11" s="44" t="s">
        <v>187</v>
      </c>
      <c r="C11" s="44" t="s">
        <v>188</v>
      </c>
      <c r="D11" s="45">
        <v>0.05</v>
      </c>
    </row>
    <row r="12" ht="27" customHeight="true" spans="1:4">
      <c r="A12" s="19" t="s">
        <v>1698</v>
      </c>
      <c r="B12" s="44" t="s">
        <v>187</v>
      </c>
      <c r="C12" s="44" t="s">
        <v>189</v>
      </c>
      <c r="D12" s="45">
        <v>7.21</v>
      </c>
    </row>
    <row r="13" ht="27" customHeight="true" spans="1:4">
      <c r="A13" s="19" t="s">
        <v>1698</v>
      </c>
      <c r="B13" s="44" t="s">
        <v>1442</v>
      </c>
      <c r="C13" s="44" t="s">
        <v>259</v>
      </c>
      <c r="D13" s="45">
        <v>12.07</v>
      </c>
    </row>
    <row r="14" ht="27" customHeight="true" spans="1:4">
      <c r="A14" s="19" t="s">
        <v>1698</v>
      </c>
      <c r="B14" s="44" t="s">
        <v>190</v>
      </c>
      <c r="C14" s="44" t="s">
        <v>192</v>
      </c>
      <c r="D14" s="45">
        <v>52.31</v>
      </c>
    </row>
    <row r="15" ht="27" customHeight="true" spans="1:4">
      <c r="A15" s="19" t="s">
        <v>1698</v>
      </c>
      <c r="B15" s="44" t="s">
        <v>194</v>
      </c>
      <c r="C15" s="44" t="s">
        <v>195</v>
      </c>
      <c r="D15" s="45">
        <v>33.48</v>
      </c>
    </row>
    <row r="16" ht="27" customHeight="true" spans="1:4">
      <c r="A16" s="19" t="s">
        <v>1698</v>
      </c>
      <c r="B16" s="44" t="s">
        <v>196</v>
      </c>
      <c r="C16" s="44" t="s">
        <v>197</v>
      </c>
      <c r="D16" s="45">
        <v>17.79</v>
      </c>
    </row>
    <row r="17" ht="27" customHeight="true" spans="1:4">
      <c r="A17" s="19" t="s">
        <v>1698</v>
      </c>
      <c r="B17" s="44" t="s">
        <v>196</v>
      </c>
      <c r="C17" s="44" t="s">
        <v>198</v>
      </c>
      <c r="D17" s="45">
        <v>0.34</v>
      </c>
    </row>
    <row r="18" ht="27" customHeight="true" spans="1:4">
      <c r="A18" s="19" t="s">
        <v>1698</v>
      </c>
      <c r="B18" s="44" t="s">
        <v>199</v>
      </c>
      <c r="C18" s="44" t="s">
        <v>200</v>
      </c>
      <c r="D18" s="45">
        <v>1.47</v>
      </c>
    </row>
    <row r="19" ht="27" customHeight="true" spans="1:4">
      <c r="A19" s="19" t="s">
        <v>1698</v>
      </c>
      <c r="B19" s="44" t="s">
        <v>201</v>
      </c>
      <c r="C19" s="44" t="s">
        <v>202</v>
      </c>
      <c r="D19" s="45">
        <v>16.74</v>
      </c>
    </row>
    <row r="20" ht="27" customHeight="true" spans="1:4">
      <c r="A20" s="19" t="s">
        <v>1698</v>
      </c>
      <c r="B20" s="44" t="s">
        <v>203</v>
      </c>
      <c r="C20" s="44" t="s">
        <v>204</v>
      </c>
      <c r="D20" s="45">
        <v>25.11</v>
      </c>
    </row>
    <row r="21" ht="27" customHeight="true" spans="1:4">
      <c r="A21" s="42" t="s">
        <v>209</v>
      </c>
      <c r="B21" s="43"/>
      <c r="C21" s="43"/>
      <c r="D21" s="41">
        <f>SUM(D22:D25)</f>
        <v>20.31</v>
      </c>
    </row>
    <row r="22" ht="27" customHeight="true" spans="1:4">
      <c r="A22" s="19" t="s">
        <v>1698</v>
      </c>
      <c r="B22" s="44" t="s">
        <v>210</v>
      </c>
      <c r="C22" s="44" t="s">
        <v>211</v>
      </c>
      <c r="D22" s="45">
        <v>0.16</v>
      </c>
    </row>
    <row r="23" ht="27" customHeight="true" spans="1:4">
      <c r="A23" s="19" t="s">
        <v>1698</v>
      </c>
      <c r="B23" s="44" t="s">
        <v>210</v>
      </c>
      <c r="C23" s="44" t="s">
        <v>212</v>
      </c>
      <c r="D23" s="45">
        <v>10.74</v>
      </c>
    </row>
    <row r="24" ht="27" customHeight="true" spans="1:4">
      <c r="A24" s="19" t="s">
        <v>1698</v>
      </c>
      <c r="B24" s="67" t="s">
        <v>1691</v>
      </c>
      <c r="C24" s="67" t="s">
        <v>758</v>
      </c>
      <c r="D24" s="45">
        <v>9.05</v>
      </c>
    </row>
    <row r="25" ht="27" customHeight="true" spans="1:4">
      <c r="A25" s="46" t="s">
        <v>1698</v>
      </c>
      <c r="B25" s="68" t="s">
        <v>1699</v>
      </c>
      <c r="C25" s="68" t="s">
        <v>215</v>
      </c>
      <c r="D25" s="48">
        <v>0.36</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8"/>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48" customHeight="true" spans="1:6">
      <c r="A4" s="52" t="s">
        <v>1700</v>
      </c>
      <c r="B4" s="20" t="s">
        <v>219</v>
      </c>
      <c r="C4" s="8" t="s">
        <v>233</v>
      </c>
      <c r="D4" s="20" t="s">
        <v>1693</v>
      </c>
      <c r="E4" s="22" t="s">
        <v>1701</v>
      </c>
      <c r="F4" s="56">
        <v>5</v>
      </c>
    </row>
    <row r="5" ht="48" customHeight="true" spans="1:6">
      <c r="A5" s="52" t="s">
        <v>1700</v>
      </c>
      <c r="B5" s="20" t="s">
        <v>1702</v>
      </c>
      <c r="C5" s="8" t="s">
        <v>233</v>
      </c>
      <c r="D5" s="20" t="s">
        <v>1693</v>
      </c>
      <c r="E5" s="22" t="s">
        <v>1703</v>
      </c>
      <c r="F5" s="56">
        <v>30</v>
      </c>
    </row>
    <row r="6" ht="48" customHeight="true" spans="1:6">
      <c r="A6" s="53" t="s">
        <v>175</v>
      </c>
      <c r="B6" s="54"/>
      <c r="C6" s="54"/>
      <c r="D6" s="54"/>
      <c r="E6" s="57"/>
      <c r="F6" s="58">
        <f>SUM(F4:F5)</f>
        <v>35</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sheetData>
  <mergeCells count="2">
    <mergeCell ref="A1:F1"/>
    <mergeCell ref="A6:E6"/>
  </mergeCells>
  <printOptions horizontalCentered="true" verticalCentered="true"/>
  <pageMargins left="0.751388888888889" right="0.751388888888889" top="0.747916666666667" bottom="2.87361111111111" header="0.393055555555556" footer="0.5"/>
  <pageSetup paperSize="9" scale="57" fitToHeight="0" orientation="landscape"/>
  <headerFooter>
    <oddFooter>&amp;C第 &amp;P 页</oddFooter>
  </headerFooter>
</worksheet>
</file>

<file path=xl/worksheets/sheet1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4"/>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45.95" customHeight="true" spans="1:4">
      <c r="A1" s="14" t="s">
        <v>256</v>
      </c>
      <c r="B1" s="14"/>
      <c r="C1" s="14"/>
      <c r="D1" s="14"/>
    </row>
    <row r="2" ht="23.1" customHeight="true" spans="1:4">
      <c r="A2" s="59"/>
      <c r="B2" s="59"/>
      <c r="C2" s="59"/>
      <c r="D2" s="60" t="s">
        <v>1</v>
      </c>
    </row>
    <row r="3" ht="14.1" customHeight="true" spans="1:4">
      <c r="A3" s="30" t="s">
        <v>177</v>
      </c>
      <c r="B3" s="31" t="s">
        <v>178</v>
      </c>
      <c r="C3" s="31" t="s">
        <v>179</v>
      </c>
      <c r="D3" s="32" t="s">
        <v>180</v>
      </c>
    </row>
    <row r="4" ht="14.1" customHeight="true" spans="1:4">
      <c r="A4" s="33"/>
      <c r="B4" s="34"/>
      <c r="C4" s="34"/>
      <c r="D4" s="35"/>
    </row>
    <row r="5" ht="14.1" customHeight="true" spans="1:4">
      <c r="A5" s="33"/>
      <c r="B5" s="34"/>
      <c r="C5" s="34"/>
      <c r="D5" s="35"/>
    </row>
    <row r="6" ht="14.1" customHeight="true" spans="1:4">
      <c r="A6" s="33"/>
      <c r="B6" s="34"/>
      <c r="C6" s="34"/>
      <c r="D6" s="35"/>
    </row>
    <row r="7" ht="36.95" customHeight="true" spans="1:4">
      <c r="A7" s="36" t="s">
        <v>181</v>
      </c>
      <c r="B7" s="37"/>
      <c r="C7" s="37"/>
      <c r="D7" s="38">
        <f>D8</f>
        <v>437.65</v>
      </c>
    </row>
    <row r="8" ht="30" customHeight="true" spans="1:4">
      <c r="A8" s="39" t="s">
        <v>182</v>
      </c>
      <c r="B8" s="40"/>
      <c r="C8" s="40"/>
      <c r="D8" s="41">
        <f>D9+D21</f>
        <v>437.65</v>
      </c>
    </row>
    <row r="9" ht="30" customHeight="true" spans="1:4">
      <c r="A9" s="42" t="s">
        <v>183</v>
      </c>
      <c r="B9" s="43"/>
      <c r="C9" s="43"/>
      <c r="D9" s="41">
        <f>SUM(D10:D20)</f>
        <v>419.42</v>
      </c>
    </row>
    <row r="10" ht="30" customHeight="true" spans="1:4">
      <c r="A10" s="19" t="s">
        <v>1704</v>
      </c>
      <c r="B10" s="44" t="s">
        <v>185</v>
      </c>
      <c r="C10" s="44" t="s">
        <v>186</v>
      </c>
      <c r="D10" s="45">
        <v>194.11</v>
      </c>
    </row>
    <row r="11" ht="30" customHeight="true" spans="1:4">
      <c r="A11" s="19" t="s">
        <v>1704</v>
      </c>
      <c r="B11" s="44" t="s">
        <v>187</v>
      </c>
      <c r="C11" s="44" t="s">
        <v>188</v>
      </c>
      <c r="D11" s="45">
        <v>0.4</v>
      </c>
    </row>
    <row r="12" ht="30" customHeight="true" spans="1:4">
      <c r="A12" s="19" t="s">
        <v>1704</v>
      </c>
      <c r="B12" s="44" t="s">
        <v>187</v>
      </c>
      <c r="C12" s="44" t="s">
        <v>189</v>
      </c>
      <c r="D12" s="45">
        <v>10</v>
      </c>
    </row>
    <row r="13" ht="30" customHeight="true" spans="1:4">
      <c r="A13" s="19" t="s">
        <v>1704</v>
      </c>
      <c r="B13" s="44" t="s">
        <v>190</v>
      </c>
      <c r="C13" s="44" t="s">
        <v>191</v>
      </c>
      <c r="D13" s="45">
        <v>16.18</v>
      </c>
    </row>
    <row r="14" ht="30" customHeight="true" spans="1:4">
      <c r="A14" s="19" t="s">
        <v>1704</v>
      </c>
      <c r="B14" s="44" t="s">
        <v>258</v>
      </c>
      <c r="C14" s="44" t="s">
        <v>259</v>
      </c>
      <c r="D14" s="45">
        <v>66.53</v>
      </c>
    </row>
    <row r="15" ht="30" customHeight="true" spans="1:4">
      <c r="A15" s="19" t="s">
        <v>1704</v>
      </c>
      <c r="B15" s="44" t="s">
        <v>194</v>
      </c>
      <c r="C15" s="44" t="s">
        <v>195</v>
      </c>
      <c r="D15" s="45">
        <v>44.29</v>
      </c>
    </row>
    <row r="16" ht="30" customHeight="true" spans="1:4">
      <c r="A16" s="19" t="s">
        <v>1704</v>
      </c>
      <c r="B16" s="44" t="s">
        <v>196</v>
      </c>
      <c r="C16" s="44" t="s">
        <v>197</v>
      </c>
      <c r="D16" s="45">
        <v>24.26</v>
      </c>
    </row>
    <row r="17" ht="30" customHeight="true" spans="1:4">
      <c r="A17" s="19" t="s">
        <v>1704</v>
      </c>
      <c r="B17" s="44" t="s">
        <v>196</v>
      </c>
      <c r="C17" s="44" t="s">
        <v>198</v>
      </c>
      <c r="D17" s="45">
        <v>0.48</v>
      </c>
    </row>
    <row r="18" ht="30" customHeight="true" spans="1:4">
      <c r="A18" s="19" t="s">
        <v>1704</v>
      </c>
      <c r="B18" s="44" t="s">
        <v>199</v>
      </c>
      <c r="C18" s="44" t="s">
        <v>200</v>
      </c>
      <c r="D18" s="45">
        <v>1.99</v>
      </c>
    </row>
    <row r="19" ht="30" customHeight="true" spans="1:4">
      <c r="A19" s="19" t="s">
        <v>1704</v>
      </c>
      <c r="B19" s="44" t="s">
        <v>201</v>
      </c>
      <c r="C19" s="44" t="s">
        <v>202</v>
      </c>
      <c r="D19" s="45">
        <v>22.15</v>
      </c>
    </row>
    <row r="20" ht="30" customHeight="true" spans="1:4">
      <c r="A20" s="19" t="s">
        <v>1704</v>
      </c>
      <c r="B20" s="44" t="s">
        <v>203</v>
      </c>
      <c r="C20" s="44" t="s">
        <v>204</v>
      </c>
      <c r="D20" s="45">
        <v>39.03</v>
      </c>
    </row>
    <row r="21" ht="30" customHeight="true" spans="1:4">
      <c r="A21" s="42" t="s">
        <v>209</v>
      </c>
      <c r="B21" s="43"/>
      <c r="C21" s="43"/>
      <c r="D21" s="41">
        <f>D22+D23+D24</f>
        <v>18.23</v>
      </c>
    </row>
    <row r="22" ht="30" customHeight="true" spans="1:4">
      <c r="A22" s="19" t="s">
        <v>1704</v>
      </c>
      <c r="B22" s="44" t="s">
        <v>210</v>
      </c>
      <c r="C22" s="44" t="s">
        <v>211</v>
      </c>
      <c r="D22" s="45">
        <v>0.3</v>
      </c>
    </row>
    <row r="23" ht="27.95" customHeight="true" spans="1:4">
      <c r="A23" s="61" t="s">
        <v>1704</v>
      </c>
      <c r="B23" s="62" t="s">
        <v>210</v>
      </c>
      <c r="C23" s="62" t="s">
        <v>212</v>
      </c>
      <c r="D23" s="63">
        <v>16.04</v>
      </c>
    </row>
    <row r="24" ht="27.95" customHeight="true" spans="1:4">
      <c r="A24" s="64" t="s">
        <v>1704</v>
      </c>
      <c r="B24" s="65" t="s">
        <v>260</v>
      </c>
      <c r="C24" s="65" t="s">
        <v>213</v>
      </c>
      <c r="D24" s="66">
        <v>1.89</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3"/>
      <c r="C1" s="13"/>
      <c r="D1" s="13"/>
      <c r="E1" s="13"/>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53.1" customHeight="true" spans="1:6">
      <c r="A4" s="52" t="s">
        <v>169</v>
      </c>
      <c r="B4" s="20" t="s">
        <v>1605</v>
      </c>
      <c r="C4" s="8"/>
      <c r="D4" s="8"/>
      <c r="E4" s="20"/>
      <c r="F4" s="56"/>
    </row>
    <row r="5" ht="53.1" customHeight="true" spans="1:6">
      <c r="A5" s="52"/>
      <c r="B5" s="20"/>
      <c r="C5" s="8"/>
      <c r="D5" s="8"/>
      <c r="E5" s="22"/>
      <c r="F5" s="56"/>
    </row>
    <row r="6" ht="53.1" customHeight="true" spans="1:6">
      <c r="A6" s="52"/>
      <c r="B6" s="20"/>
      <c r="C6" s="20"/>
      <c r="D6" s="8"/>
      <c r="E6" s="20"/>
      <c r="F6" s="56"/>
    </row>
    <row r="7" ht="53.1" customHeight="true" spans="1:6">
      <c r="A7" s="53" t="s">
        <v>175</v>
      </c>
      <c r="B7" s="54"/>
      <c r="C7" s="54"/>
      <c r="D7" s="54"/>
      <c r="E7" s="57"/>
      <c r="F7" s="58">
        <f>SUM(F4:F6)</f>
        <v>0</v>
      </c>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7:E7"/>
  </mergeCells>
  <printOptions horizontalCentered="true" verticalCentered="true"/>
  <pageMargins left="0.751388888888889" right="0.751388888888889" top="0.747916666666667" bottom="2.47986111111111" header="0.393055555555556" footer="0.5"/>
  <pageSetup paperSize="9" scale="57" fitToHeight="0" orientation="landscape"/>
  <headerFooter>
    <oddFooter>&amp;C第 &amp;P 页</oddFooter>
  </headerFooter>
</worksheet>
</file>

<file path=xl/worksheets/sheet1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6"/>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29.1"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8.1" customHeight="true" spans="1:4">
      <c r="A7" s="36" t="s">
        <v>181</v>
      </c>
      <c r="B7" s="37"/>
      <c r="C7" s="37"/>
      <c r="D7" s="38">
        <f>D8</f>
        <v>425.75</v>
      </c>
    </row>
    <row r="8" ht="36" customHeight="true" spans="1:4">
      <c r="A8" s="39" t="s">
        <v>182</v>
      </c>
      <c r="B8" s="40"/>
      <c r="C8" s="40"/>
      <c r="D8" s="41">
        <f>D9</f>
        <v>425.75</v>
      </c>
    </row>
    <row r="9" ht="36" customHeight="true" spans="1:4">
      <c r="A9" s="42" t="s">
        <v>183</v>
      </c>
      <c r="B9" s="43"/>
      <c r="C9" s="43"/>
      <c r="D9" s="41">
        <f>SUM(D10:D20)</f>
        <v>425.75</v>
      </c>
    </row>
    <row r="10" ht="36" customHeight="true" spans="1:4">
      <c r="A10" s="19" t="s">
        <v>171</v>
      </c>
      <c r="B10" s="44" t="s">
        <v>185</v>
      </c>
      <c r="C10" s="44" t="s">
        <v>186</v>
      </c>
      <c r="D10" s="45">
        <v>189.74</v>
      </c>
    </row>
    <row r="11" ht="36" customHeight="true" spans="1:4">
      <c r="A11" s="19" t="s">
        <v>171</v>
      </c>
      <c r="B11" s="44" t="s">
        <v>187</v>
      </c>
      <c r="C11" s="44" t="s">
        <v>188</v>
      </c>
      <c r="D11" s="45">
        <v>0.09</v>
      </c>
    </row>
    <row r="12" ht="36" customHeight="true" spans="1:4">
      <c r="A12" s="19" t="s">
        <v>171</v>
      </c>
      <c r="B12" s="44" t="s">
        <v>187</v>
      </c>
      <c r="C12" s="44" t="s">
        <v>189</v>
      </c>
      <c r="D12" s="45">
        <v>9.6</v>
      </c>
    </row>
    <row r="13" ht="36" customHeight="true" spans="1:4">
      <c r="A13" s="19" t="s">
        <v>171</v>
      </c>
      <c r="B13" s="44" t="s">
        <v>190</v>
      </c>
      <c r="C13" s="44" t="s">
        <v>191</v>
      </c>
      <c r="D13" s="45">
        <v>16.3</v>
      </c>
    </row>
    <row r="14" ht="36" customHeight="true" spans="1:4">
      <c r="A14" s="19" t="s">
        <v>171</v>
      </c>
      <c r="B14" s="44" t="s">
        <v>1664</v>
      </c>
      <c r="C14" s="44" t="s">
        <v>259</v>
      </c>
      <c r="D14" s="45">
        <v>75.6</v>
      </c>
    </row>
    <row r="15" ht="36" customHeight="true" spans="1:4">
      <c r="A15" s="19" t="s">
        <v>171</v>
      </c>
      <c r="B15" s="44" t="s">
        <v>194</v>
      </c>
      <c r="C15" s="44" t="s">
        <v>195</v>
      </c>
      <c r="D15" s="45">
        <v>44.9</v>
      </c>
    </row>
    <row r="16" ht="36" customHeight="true" spans="1:4">
      <c r="A16" s="19" t="s">
        <v>171</v>
      </c>
      <c r="B16" s="44" t="s">
        <v>196</v>
      </c>
      <c r="C16" s="44" t="s">
        <v>197</v>
      </c>
      <c r="D16" s="45">
        <v>24.12</v>
      </c>
    </row>
    <row r="17" ht="36" customHeight="true" spans="1:4">
      <c r="A17" s="19" t="s">
        <v>171</v>
      </c>
      <c r="B17" s="44" t="s">
        <v>196</v>
      </c>
      <c r="C17" s="44" t="s">
        <v>198</v>
      </c>
      <c r="D17" s="45">
        <v>0.18</v>
      </c>
    </row>
    <row r="18" ht="36" customHeight="true" spans="1:4">
      <c r="A18" s="19" t="s">
        <v>171</v>
      </c>
      <c r="B18" s="44" t="s">
        <v>199</v>
      </c>
      <c r="C18" s="44" t="s">
        <v>200</v>
      </c>
      <c r="D18" s="45">
        <v>1.97</v>
      </c>
    </row>
    <row r="19" ht="36" customHeight="true" spans="1:4">
      <c r="A19" s="19" t="s">
        <v>171</v>
      </c>
      <c r="B19" s="44" t="s">
        <v>201</v>
      </c>
      <c r="C19" s="44" t="s">
        <v>202</v>
      </c>
      <c r="D19" s="45">
        <v>22.45</v>
      </c>
    </row>
    <row r="20" ht="36" customHeight="true" spans="1:4">
      <c r="A20" s="46" t="s">
        <v>171</v>
      </c>
      <c r="B20" s="47" t="s">
        <v>203</v>
      </c>
      <c r="C20" s="47" t="s">
        <v>204</v>
      </c>
      <c r="D20" s="48">
        <v>40.8</v>
      </c>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sheetData>
  <mergeCells count="8">
    <mergeCell ref="A1:D1"/>
    <mergeCell ref="A7:C7"/>
    <mergeCell ref="A8:C8"/>
    <mergeCell ref="A9:C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4"/>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6" customHeight="true" spans="1:6">
      <c r="A3" s="17" t="s">
        <v>4</v>
      </c>
      <c r="B3" s="17" t="s">
        <v>227</v>
      </c>
      <c r="C3" s="18" t="s">
        <v>228</v>
      </c>
      <c r="D3" s="17" t="s">
        <v>229</v>
      </c>
      <c r="E3" s="17" t="s">
        <v>230</v>
      </c>
      <c r="F3" s="17" t="s">
        <v>231</v>
      </c>
    </row>
    <row r="4" ht="30" customHeight="true" spans="1:6">
      <c r="A4" s="19" t="s">
        <v>171</v>
      </c>
      <c r="B4" s="20" t="s">
        <v>1665</v>
      </c>
      <c r="C4" s="21"/>
      <c r="D4" s="8"/>
      <c r="E4" s="20"/>
      <c r="F4" s="25"/>
    </row>
    <row r="5" ht="30" customHeight="true" spans="1:6">
      <c r="A5" s="21"/>
      <c r="B5" s="21"/>
      <c r="C5" s="21"/>
      <c r="D5" s="8"/>
      <c r="E5" s="22"/>
      <c r="F5" s="25"/>
    </row>
    <row r="6" ht="30" customHeight="true" spans="1:6">
      <c r="A6" s="21"/>
      <c r="B6" s="21"/>
      <c r="C6" s="21"/>
      <c r="D6" s="8"/>
      <c r="E6" s="20"/>
      <c r="F6" s="25"/>
    </row>
    <row r="7" ht="30" customHeight="true" spans="1:6">
      <c r="A7" s="21"/>
      <c r="B7" s="21"/>
      <c r="C7" s="21"/>
      <c r="D7" s="8"/>
      <c r="E7" s="20"/>
      <c r="F7" s="25"/>
    </row>
    <row r="8" ht="30" customHeight="true" spans="1:6">
      <c r="A8" s="21"/>
      <c r="B8" s="21"/>
      <c r="C8" s="21"/>
      <c r="D8" s="8"/>
      <c r="E8" s="20"/>
      <c r="F8" s="25"/>
    </row>
    <row r="9" ht="30" customHeight="true" spans="1:6">
      <c r="A9" s="21"/>
      <c r="B9" s="21"/>
      <c r="C9" s="21"/>
      <c r="D9" s="8"/>
      <c r="E9" s="20"/>
      <c r="F9" s="25"/>
    </row>
    <row r="10" ht="30" customHeight="true" spans="1:6">
      <c r="A10" s="21"/>
      <c r="B10" s="21"/>
      <c r="C10" s="21"/>
      <c r="D10" s="8"/>
      <c r="E10" s="26"/>
      <c r="F10" s="27"/>
    </row>
    <row r="11" ht="30" customHeight="true" spans="1:6">
      <c r="A11" s="21"/>
      <c r="B11" s="21"/>
      <c r="C11" s="21"/>
      <c r="D11" s="8"/>
      <c r="E11" s="26"/>
      <c r="F11" s="27"/>
    </row>
    <row r="12" ht="39.95" customHeight="true" spans="1:6">
      <c r="A12" s="21"/>
      <c r="B12" s="21"/>
      <c r="C12" s="21"/>
      <c r="D12" s="22"/>
      <c r="E12" s="26"/>
      <c r="F12" s="27"/>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1">
    <mergeCell ref="A1:F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workbookViewId="0">
      <selection activeCell="I19" sqref="I19"/>
    </sheetView>
  </sheetViews>
  <sheetFormatPr defaultColWidth="9" defaultRowHeight="13.5" outlineLevelCol="3"/>
  <cols>
    <col min="1" max="1" width="29.375" customWidth="true"/>
    <col min="2" max="2" width="60" customWidth="true"/>
    <col min="3" max="3" width="68.625" customWidth="true"/>
    <col min="4" max="4" width="59" customWidth="true"/>
  </cols>
  <sheetData>
    <row r="1" ht="39" customHeight="true" spans="1:4">
      <c r="A1" s="14" t="s">
        <v>256</v>
      </c>
      <c r="B1" s="14"/>
      <c r="C1" s="14"/>
      <c r="D1" s="14"/>
    </row>
    <row r="2" ht="20.1" customHeight="true" spans="1:4">
      <c r="A2" s="28"/>
      <c r="B2" s="28"/>
      <c r="C2" s="28"/>
      <c r="D2" s="29"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31" t="s">
        <v>181</v>
      </c>
      <c r="B7" s="332"/>
      <c r="C7" s="332"/>
      <c r="D7" s="333">
        <f>D8+D29</f>
        <v>114.62</v>
      </c>
    </row>
    <row r="8" ht="26.1" customHeight="true" spans="1:4">
      <c r="A8" s="334" t="s">
        <v>182</v>
      </c>
      <c r="B8" s="285"/>
      <c r="C8" s="285"/>
      <c r="D8" s="335">
        <f>D9+D24+D26</f>
        <v>111.61</v>
      </c>
    </row>
    <row r="9" ht="26.1" customHeight="true" spans="1:4">
      <c r="A9" s="336" t="s">
        <v>183</v>
      </c>
      <c r="B9" s="287"/>
      <c r="C9" s="287"/>
      <c r="D9" s="335">
        <f>SUM(D10:D23)</f>
        <v>106.95</v>
      </c>
    </row>
    <row r="10" ht="21" customHeight="true" spans="1:4">
      <c r="A10" s="52" t="s">
        <v>408</v>
      </c>
      <c r="B10" s="85" t="s">
        <v>185</v>
      </c>
      <c r="C10" s="85" t="s">
        <v>186</v>
      </c>
      <c r="D10" s="122">
        <v>41.84</v>
      </c>
    </row>
    <row r="11" ht="21" customHeight="true" spans="1:4">
      <c r="A11" s="52" t="s">
        <v>408</v>
      </c>
      <c r="B11" s="85" t="s">
        <v>187</v>
      </c>
      <c r="C11" s="85" t="s">
        <v>188</v>
      </c>
      <c r="D11" s="122">
        <v>12.17</v>
      </c>
    </row>
    <row r="12" ht="21" customHeight="true" spans="1:4">
      <c r="A12" s="52" t="s">
        <v>408</v>
      </c>
      <c r="B12" s="85" t="s">
        <v>187</v>
      </c>
      <c r="C12" s="85" t="s">
        <v>189</v>
      </c>
      <c r="D12" s="122">
        <v>2.34</v>
      </c>
    </row>
    <row r="13" ht="21" customHeight="true" spans="1:4">
      <c r="A13" s="52" t="s">
        <v>408</v>
      </c>
      <c r="B13" s="85" t="s">
        <v>190</v>
      </c>
      <c r="C13" s="85" t="s">
        <v>191</v>
      </c>
      <c r="D13" s="122">
        <v>1.8</v>
      </c>
    </row>
    <row r="14" ht="21" customHeight="true" spans="1:4">
      <c r="A14" s="52" t="s">
        <v>408</v>
      </c>
      <c r="B14" s="85" t="s">
        <v>190</v>
      </c>
      <c r="C14" s="85" t="s">
        <v>191</v>
      </c>
      <c r="D14" s="122">
        <v>1.7</v>
      </c>
    </row>
    <row r="15" ht="21" customHeight="true" spans="1:4">
      <c r="A15" s="52" t="s">
        <v>408</v>
      </c>
      <c r="B15" s="85" t="s">
        <v>258</v>
      </c>
      <c r="C15" s="85" t="s">
        <v>259</v>
      </c>
      <c r="D15" s="122">
        <v>11.7</v>
      </c>
    </row>
    <row r="16" ht="21" customHeight="true" spans="1:4">
      <c r="A16" s="52" t="s">
        <v>408</v>
      </c>
      <c r="B16" s="85" t="s">
        <v>190</v>
      </c>
      <c r="C16" s="85" t="s">
        <v>192</v>
      </c>
      <c r="D16" s="122">
        <v>1.68</v>
      </c>
    </row>
    <row r="17" ht="21" customHeight="true" spans="1:4">
      <c r="A17" s="52" t="s">
        <v>408</v>
      </c>
      <c r="B17" s="85" t="s">
        <v>190</v>
      </c>
      <c r="C17" s="85" t="s">
        <v>193</v>
      </c>
      <c r="D17" s="122">
        <v>0.86</v>
      </c>
    </row>
    <row r="18" ht="21" customHeight="true" spans="1:4">
      <c r="A18" s="52" t="s">
        <v>408</v>
      </c>
      <c r="B18" s="85" t="s">
        <v>194</v>
      </c>
      <c r="C18" s="85" t="s">
        <v>195</v>
      </c>
      <c r="D18" s="122">
        <v>11.27</v>
      </c>
    </row>
    <row r="19" ht="21" customHeight="true" spans="1:4">
      <c r="A19" s="52" t="s">
        <v>408</v>
      </c>
      <c r="B19" s="85" t="s">
        <v>196</v>
      </c>
      <c r="C19" s="85" t="s">
        <v>197</v>
      </c>
      <c r="D19" s="122">
        <v>5.99</v>
      </c>
    </row>
    <row r="20" ht="21" customHeight="true" spans="1:4">
      <c r="A20" s="52" t="s">
        <v>408</v>
      </c>
      <c r="B20" s="85" t="s">
        <v>196</v>
      </c>
      <c r="C20" s="85" t="s">
        <v>198</v>
      </c>
      <c r="D20" s="122">
        <v>0.07</v>
      </c>
    </row>
    <row r="21" ht="21" customHeight="true" spans="1:4">
      <c r="A21" s="52" t="s">
        <v>408</v>
      </c>
      <c r="B21" s="85" t="s">
        <v>199</v>
      </c>
      <c r="C21" s="85" t="s">
        <v>200</v>
      </c>
      <c r="D21" s="122">
        <v>0.5</v>
      </c>
    </row>
    <row r="22" ht="21" customHeight="true" spans="1:4">
      <c r="A22" s="52" t="s">
        <v>408</v>
      </c>
      <c r="B22" s="85" t="s">
        <v>201</v>
      </c>
      <c r="C22" s="85" t="s">
        <v>202</v>
      </c>
      <c r="D22" s="122">
        <v>5.64</v>
      </c>
    </row>
    <row r="23" ht="21" customHeight="true" spans="1:4">
      <c r="A23" s="52" t="s">
        <v>408</v>
      </c>
      <c r="B23" s="85" t="s">
        <v>203</v>
      </c>
      <c r="C23" s="85" t="s">
        <v>204</v>
      </c>
      <c r="D23" s="122">
        <v>9.39</v>
      </c>
    </row>
    <row r="24" ht="21" customHeight="true" spans="1:4">
      <c r="A24" s="336" t="s">
        <v>205</v>
      </c>
      <c r="B24" s="287"/>
      <c r="C24" s="287"/>
      <c r="D24" s="335">
        <f>D25</f>
        <v>4.25</v>
      </c>
    </row>
    <row r="25" ht="21" customHeight="true" spans="1:4">
      <c r="A25" s="52" t="s">
        <v>408</v>
      </c>
      <c r="B25" s="85" t="s">
        <v>206</v>
      </c>
      <c r="C25" s="85" t="s">
        <v>207</v>
      </c>
      <c r="D25" s="122">
        <v>4.25</v>
      </c>
    </row>
    <row r="26" ht="21" customHeight="true" spans="1:4">
      <c r="A26" s="336" t="s">
        <v>209</v>
      </c>
      <c r="B26" s="287"/>
      <c r="C26" s="287"/>
      <c r="D26" s="335">
        <f>D27+D28</f>
        <v>0.41</v>
      </c>
    </row>
    <row r="27" ht="21" customHeight="true" spans="1:4">
      <c r="A27" s="52" t="s">
        <v>408</v>
      </c>
      <c r="B27" s="85" t="s">
        <v>210</v>
      </c>
      <c r="C27" s="85" t="s">
        <v>211</v>
      </c>
      <c r="D27" s="122">
        <v>0.09</v>
      </c>
    </row>
    <row r="28" ht="21" customHeight="true" spans="1:4">
      <c r="A28" s="52" t="s">
        <v>408</v>
      </c>
      <c r="B28" s="85" t="s">
        <v>210</v>
      </c>
      <c r="C28" s="85" t="s">
        <v>212</v>
      </c>
      <c r="D28" s="122">
        <v>0.32</v>
      </c>
    </row>
    <row r="29" ht="21" customHeight="true" spans="1:4">
      <c r="A29" s="334" t="s">
        <v>216</v>
      </c>
      <c r="B29" s="285"/>
      <c r="C29" s="285"/>
      <c r="D29" s="335">
        <f>D30</f>
        <v>3.01</v>
      </c>
    </row>
    <row r="30" ht="21" customHeight="true" spans="1:4">
      <c r="A30" s="336" t="s">
        <v>217</v>
      </c>
      <c r="B30" s="287"/>
      <c r="C30" s="287"/>
      <c r="D30" s="335">
        <f>SUM(D31:D33)</f>
        <v>3.01</v>
      </c>
    </row>
    <row r="31" ht="21" customHeight="true" spans="1:4">
      <c r="A31" s="52" t="s">
        <v>408</v>
      </c>
      <c r="B31" s="67" t="s">
        <v>262</v>
      </c>
      <c r="C31" s="67" t="s">
        <v>219</v>
      </c>
      <c r="D31" s="122">
        <v>1.84</v>
      </c>
    </row>
    <row r="32" ht="21" customHeight="true" spans="1:4">
      <c r="A32" s="52" t="s">
        <v>408</v>
      </c>
      <c r="B32" s="123" t="s">
        <v>263</v>
      </c>
      <c r="C32" s="123" t="s">
        <v>225</v>
      </c>
      <c r="D32" s="122">
        <v>0.81</v>
      </c>
    </row>
    <row r="33" ht="21" customHeight="true" spans="1:4">
      <c r="A33" s="78" t="s">
        <v>408</v>
      </c>
      <c r="B33" s="172" t="s">
        <v>206</v>
      </c>
      <c r="C33" s="172" t="s">
        <v>321</v>
      </c>
      <c r="D33" s="337">
        <v>0.36</v>
      </c>
    </row>
  </sheetData>
  <mergeCells count="12">
    <mergeCell ref="A1:D1"/>
    <mergeCell ref="A7:C7"/>
    <mergeCell ref="A8:C8"/>
    <mergeCell ref="A9:C9"/>
    <mergeCell ref="A24:C24"/>
    <mergeCell ref="A26:C26"/>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9"/>
  <sheetViews>
    <sheetView tabSelected="1" topLeftCell="A5" workbookViewId="0">
      <selection activeCell="C12" sqref="C12"/>
    </sheetView>
  </sheetViews>
  <sheetFormatPr defaultColWidth="9" defaultRowHeight="15.75" outlineLevelCol="3"/>
  <cols>
    <col min="1" max="1" width="16" style="1" customWidth="true"/>
    <col min="2" max="2" width="38" style="1" customWidth="true"/>
    <col min="3" max="3" width="61.75" style="1" customWidth="true"/>
    <col min="4" max="4" width="32.125" style="1" customWidth="true"/>
    <col min="5" max="16384" width="9" style="1"/>
  </cols>
  <sheetData>
    <row r="1" ht="50.1" customHeight="true" spans="1:4">
      <c r="A1" s="2" t="s">
        <v>1705</v>
      </c>
      <c r="B1" s="2"/>
      <c r="C1" s="2"/>
      <c r="D1" s="2"/>
    </row>
    <row r="2" ht="27" customHeight="true" spans="1:4">
      <c r="A2" s="3"/>
      <c r="B2" s="3"/>
      <c r="C2" s="3"/>
      <c r="D2" s="4" t="s">
        <v>1706</v>
      </c>
    </row>
    <row r="3" ht="39.95" customHeight="true" spans="1:4">
      <c r="A3" s="5" t="s">
        <v>1707</v>
      </c>
      <c r="B3" s="5" t="s">
        <v>1708</v>
      </c>
      <c r="C3" s="5" t="s">
        <v>227</v>
      </c>
      <c r="D3" s="5" t="s">
        <v>1709</v>
      </c>
    </row>
    <row r="4" ht="27.95" customHeight="true" spans="1:4">
      <c r="A4" s="6">
        <v>1</v>
      </c>
      <c r="B4" s="6" t="s">
        <v>1710</v>
      </c>
      <c r="C4" s="6" t="s">
        <v>1711</v>
      </c>
      <c r="D4" s="7">
        <v>1200</v>
      </c>
    </row>
    <row r="5" ht="27.95" customHeight="true" spans="1:4">
      <c r="A5" s="6">
        <v>2</v>
      </c>
      <c r="B5" s="6" t="s">
        <v>1712</v>
      </c>
      <c r="C5" s="6" t="s">
        <v>1713</v>
      </c>
      <c r="D5" s="7">
        <v>1500</v>
      </c>
    </row>
    <row r="6" ht="27.95" customHeight="true" spans="1:4">
      <c r="A6" s="6">
        <v>3</v>
      </c>
      <c r="B6" s="6" t="s">
        <v>1714</v>
      </c>
      <c r="C6" s="6" t="s">
        <v>1715</v>
      </c>
      <c r="D6" s="7">
        <v>5200</v>
      </c>
    </row>
    <row r="7" ht="27.95" customHeight="true" spans="1:4">
      <c r="A7" s="6">
        <v>4</v>
      </c>
      <c r="B7" s="6" t="s">
        <v>1714</v>
      </c>
      <c r="C7" s="6" t="s">
        <v>1716</v>
      </c>
      <c r="D7" s="7">
        <v>675</v>
      </c>
    </row>
    <row r="8" ht="27.95" customHeight="true" spans="1:4">
      <c r="A8" s="6">
        <v>5</v>
      </c>
      <c r="B8" s="6" t="s">
        <v>1714</v>
      </c>
      <c r="C8" s="6" t="s">
        <v>1717</v>
      </c>
      <c r="D8" s="7">
        <v>940.22</v>
      </c>
    </row>
    <row r="9" ht="27.95" customHeight="true" spans="1:4">
      <c r="A9" s="6">
        <v>6</v>
      </c>
      <c r="B9" s="6" t="s">
        <v>1714</v>
      </c>
      <c r="C9" s="6" t="s">
        <v>1718</v>
      </c>
      <c r="D9" s="7">
        <v>260</v>
      </c>
    </row>
    <row r="10" ht="27.95" customHeight="true" spans="1:4">
      <c r="A10" s="6">
        <v>7</v>
      </c>
      <c r="B10" s="6" t="s">
        <v>1714</v>
      </c>
      <c r="C10" s="6" t="s">
        <v>1719</v>
      </c>
      <c r="D10" s="7">
        <v>50</v>
      </c>
    </row>
    <row r="11" ht="27.95" customHeight="true" spans="1:4">
      <c r="A11" s="6">
        <v>8</v>
      </c>
      <c r="B11" s="6" t="s">
        <v>1714</v>
      </c>
      <c r="C11" s="6" t="s">
        <v>1720</v>
      </c>
      <c r="D11" s="7">
        <v>760</v>
      </c>
    </row>
    <row r="12" ht="27.95" customHeight="true" spans="1:4">
      <c r="A12" s="6">
        <v>9</v>
      </c>
      <c r="B12" s="6" t="s">
        <v>1714</v>
      </c>
      <c r="C12" s="6" t="s">
        <v>1721</v>
      </c>
      <c r="D12" s="7">
        <v>1400</v>
      </c>
    </row>
    <row r="13" ht="27.95" customHeight="true" spans="1:4">
      <c r="A13" s="6">
        <v>10</v>
      </c>
      <c r="B13" s="6" t="s">
        <v>1714</v>
      </c>
      <c r="C13" s="6" t="s">
        <v>1722</v>
      </c>
      <c r="D13" s="7">
        <v>18600</v>
      </c>
    </row>
    <row r="14" ht="27.95" customHeight="true" spans="1:4">
      <c r="A14" s="6">
        <v>11</v>
      </c>
      <c r="B14" s="6" t="s">
        <v>1723</v>
      </c>
      <c r="C14" s="6" t="s">
        <v>1724</v>
      </c>
      <c r="D14" s="7">
        <v>63.9</v>
      </c>
    </row>
    <row r="15" ht="41.1" customHeight="true" spans="1:4">
      <c r="A15" s="6">
        <v>12</v>
      </c>
      <c r="B15" s="6" t="s">
        <v>1723</v>
      </c>
      <c r="C15" s="8" t="s">
        <v>1725</v>
      </c>
      <c r="D15" s="7">
        <v>20</v>
      </c>
    </row>
    <row r="16" ht="27.95" customHeight="true" spans="1:4">
      <c r="A16" s="6">
        <v>13</v>
      </c>
      <c r="B16" s="6" t="s">
        <v>1723</v>
      </c>
      <c r="C16" s="6" t="s">
        <v>1726</v>
      </c>
      <c r="D16" s="7">
        <v>45</v>
      </c>
    </row>
    <row r="17" ht="27.95" customHeight="true" spans="1:4">
      <c r="A17" s="6">
        <v>14</v>
      </c>
      <c r="B17" s="6" t="s">
        <v>1727</v>
      </c>
      <c r="C17" s="6" t="s">
        <v>1728</v>
      </c>
      <c r="D17" s="7">
        <v>200</v>
      </c>
    </row>
    <row r="18" ht="27.95" customHeight="true" spans="1:4">
      <c r="A18" s="9"/>
      <c r="B18" s="10" t="s">
        <v>1729</v>
      </c>
      <c r="C18" s="10"/>
      <c r="D18" s="11">
        <f>D4+D5+D6+D7+D8+D9+D10+D11+D14+D15+D16+D17</f>
        <v>10914.12</v>
      </c>
    </row>
    <row r="19" ht="27.95" customHeight="true" spans="4:4">
      <c r="D19" s="12"/>
    </row>
  </sheetData>
  <mergeCells count="1">
    <mergeCell ref="A1:D1"/>
  </mergeCells>
  <printOptions horizontalCentered="true" verticalCentered="true"/>
  <pageMargins left="0.751388888888889" right="0.751388888888889" top="0.590277777777778" bottom="0.66875" header="0.393055555555556" footer="0.5"/>
  <pageSetup paperSize="9" scale="86" fitToHeight="0"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8"/>
  <sheetViews>
    <sheetView workbookViewId="0">
      <selection activeCell="I19" sqref="I19"/>
    </sheetView>
  </sheetViews>
  <sheetFormatPr defaultColWidth="9" defaultRowHeight="13.5" outlineLevelRow="7" outlineLevelCol="5"/>
  <cols>
    <col min="1" max="1" width="22.25" customWidth="true"/>
    <col min="2" max="2" width="46.875" customWidth="true"/>
    <col min="3" max="3" width="22.625" customWidth="true"/>
    <col min="4" max="4" width="46.625" customWidth="true"/>
    <col min="5" max="5" width="59.25" customWidth="true"/>
    <col min="6" max="6" width="17.875" customWidth="true"/>
  </cols>
  <sheetData>
    <row r="1" ht="68.1" customHeight="true" spans="1:6">
      <c r="A1" s="13" t="s">
        <v>264</v>
      </c>
      <c r="B1" s="14"/>
      <c r="C1" s="14"/>
      <c r="D1" s="14"/>
      <c r="E1" s="14"/>
      <c r="F1" s="13"/>
    </row>
    <row r="2" ht="20.1" customHeight="true" spans="1:6">
      <c r="A2" s="15"/>
      <c r="B2" s="16"/>
      <c r="C2" s="16"/>
      <c r="D2" s="16"/>
      <c r="E2" s="16"/>
      <c r="F2" s="24" t="s">
        <v>1</v>
      </c>
    </row>
    <row r="3" ht="66" customHeight="true" spans="1:6">
      <c r="A3" s="49" t="s">
        <v>4</v>
      </c>
      <c r="B3" s="50" t="s">
        <v>227</v>
      </c>
      <c r="C3" s="51" t="s">
        <v>228</v>
      </c>
      <c r="D3" s="50" t="s">
        <v>229</v>
      </c>
      <c r="E3" s="50" t="s">
        <v>230</v>
      </c>
      <c r="F3" s="55" t="s">
        <v>231</v>
      </c>
    </row>
    <row r="4" ht="66" customHeight="true" spans="1:6">
      <c r="A4" s="52" t="s">
        <v>408</v>
      </c>
      <c r="B4" s="20" t="s">
        <v>409</v>
      </c>
      <c r="C4" s="8" t="s">
        <v>233</v>
      </c>
      <c r="D4" s="22" t="s">
        <v>410</v>
      </c>
      <c r="E4" s="22"/>
      <c r="F4" s="56">
        <v>5</v>
      </c>
    </row>
    <row r="5" ht="153" customHeight="true" spans="1:6">
      <c r="A5" s="52" t="s">
        <v>408</v>
      </c>
      <c r="B5" s="20" t="s">
        <v>411</v>
      </c>
      <c r="C5" s="8" t="s">
        <v>233</v>
      </c>
      <c r="D5" s="22" t="s">
        <v>412</v>
      </c>
      <c r="E5" s="20" t="s">
        <v>413</v>
      </c>
      <c r="F5" s="56">
        <v>100</v>
      </c>
    </row>
    <row r="6" ht="30" customHeight="true" spans="1:6">
      <c r="A6" s="52" t="s">
        <v>408</v>
      </c>
      <c r="B6" s="20" t="s">
        <v>414</v>
      </c>
      <c r="C6" s="8" t="s">
        <v>233</v>
      </c>
      <c r="D6" s="8"/>
      <c r="E6" s="20"/>
      <c r="F6" s="167">
        <v>1</v>
      </c>
    </row>
    <row r="7" ht="30" customHeight="true" spans="1:6">
      <c r="A7" s="338"/>
      <c r="B7" s="21"/>
      <c r="C7" s="21"/>
      <c r="D7" s="8"/>
      <c r="E7" s="20"/>
      <c r="F7" s="56"/>
    </row>
    <row r="8" ht="48" customHeight="true" spans="1:6">
      <c r="A8" s="53" t="s">
        <v>304</v>
      </c>
      <c r="B8" s="54"/>
      <c r="C8" s="54"/>
      <c r="D8" s="54"/>
      <c r="E8" s="57"/>
      <c r="F8" s="58">
        <f>SUM(F4:F7)</f>
        <v>106</v>
      </c>
    </row>
  </sheetData>
  <mergeCells count="2">
    <mergeCell ref="A1:F1"/>
    <mergeCell ref="A8:E8"/>
  </mergeCells>
  <printOptions horizontalCentered="true" verticalCentered="true"/>
  <pageMargins left="0.751388888888889" right="0.751388888888889" top="0.747916666666667" bottom="2.47986111111111" header="0.393055555555556" footer="0.5"/>
  <pageSetup paperSize="9" scale="59" fitToHeight="0"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topLeftCell="A7"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135.13</v>
      </c>
    </row>
    <row r="8" ht="26.1" customHeight="true" spans="1:4">
      <c r="A8" s="39" t="s">
        <v>182</v>
      </c>
      <c r="B8" s="40"/>
      <c r="C8" s="40"/>
      <c r="D8" s="41">
        <f>D9+D23+D25</f>
        <v>131.69</v>
      </c>
    </row>
    <row r="9" ht="26.1" customHeight="true" spans="1:4">
      <c r="A9" s="42" t="s">
        <v>183</v>
      </c>
      <c r="B9" s="43"/>
      <c r="C9" s="43"/>
      <c r="D9" s="41">
        <f>SUM(D10:D22)</f>
        <v>124.09</v>
      </c>
    </row>
    <row r="10" ht="21" customHeight="true" spans="1:4">
      <c r="A10" s="19" t="s">
        <v>415</v>
      </c>
      <c r="B10" s="44" t="s">
        <v>185</v>
      </c>
      <c r="C10" s="44" t="s">
        <v>186</v>
      </c>
      <c r="D10" s="45">
        <v>49.18</v>
      </c>
    </row>
    <row r="11" ht="21" customHeight="true" spans="1:4">
      <c r="A11" s="19" t="s">
        <v>415</v>
      </c>
      <c r="B11" s="44" t="s">
        <v>187</v>
      </c>
      <c r="C11" s="44" t="s">
        <v>188</v>
      </c>
      <c r="D11" s="45">
        <v>17.31</v>
      </c>
    </row>
    <row r="12" ht="21" customHeight="true" spans="1:4">
      <c r="A12" s="19" t="s">
        <v>415</v>
      </c>
      <c r="B12" s="44" t="s">
        <v>187</v>
      </c>
      <c r="C12" s="44" t="s">
        <v>189</v>
      </c>
      <c r="D12" s="45">
        <v>2.47</v>
      </c>
    </row>
    <row r="13" ht="21" customHeight="true" spans="1:4">
      <c r="A13" s="19" t="s">
        <v>415</v>
      </c>
      <c r="B13" s="44" t="s">
        <v>190</v>
      </c>
      <c r="C13" s="44" t="s">
        <v>191</v>
      </c>
      <c r="D13" s="45">
        <v>4.1</v>
      </c>
    </row>
    <row r="14" ht="21" customHeight="true" spans="1:4">
      <c r="A14" s="19" t="s">
        <v>415</v>
      </c>
      <c r="B14" s="44" t="s">
        <v>258</v>
      </c>
      <c r="C14" s="44" t="s">
        <v>259</v>
      </c>
      <c r="D14" s="45">
        <v>9.67</v>
      </c>
    </row>
    <row r="15" ht="21" customHeight="true" spans="1:4">
      <c r="A15" s="19" t="s">
        <v>415</v>
      </c>
      <c r="B15" s="44" t="s">
        <v>190</v>
      </c>
      <c r="C15" s="44" t="s">
        <v>192</v>
      </c>
      <c r="D15" s="45">
        <v>2.07</v>
      </c>
    </row>
    <row r="16" ht="21" customHeight="true" spans="1:4">
      <c r="A16" s="19" t="s">
        <v>415</v>
      </c>
      <c r="B16" s="44" t="s">
        <v>190</v>
      </c>
      <c r="C16" s="44" t="s">
        <v>193</v>
      </c>
      <c r="D16" s="45">
        <v>1.04</v>
      </c>
    </row>
    <row r="17" ht="21" customHeight="true" spans="1:4">
      <c r="A17" s="19" t="s">
        <v>415</v>
      </c>
      <c r="B17" s="44" t="s">
        <v>194</v>
      </c>
      <c r="C17" s="44" t="s">
        <v>195</v>
      </c>
      <c r="D17" s="45">
        <v>13.09</v>
      </c>
    </row>
    <row r="18" ht="21" customHeight="true" spans="1:4">
      <c r="A18" s="19" t="s">
        <v>415</v>
      </c>
      <c r="B18" s="44" t="s">
        <v>196</v>
      </c>
      <c r="C18" s="44" t="s">
        <v>197</v>
      </c>
      <c r="D18" s="45">
        <v>6.95</v>
      </c>
    </row>
    <row r="19" ht="21" customHeight="true" spans="1:4">
      <c r="A19" s="19" t="s">
        <v>415</v>
      </c>
      <c r="B19" s="44" t="s">
        <v>196</v>
      </c>
      <c r="C19" s="44" t="s">
        <v>198</v>
      </c>
      <c r="D19" s="45">
        <v>0.08</v>
      </c>
    </row>
    <row r="20" ht="21" customHeight="true" spans="1:4">
      <c r="A20" s="19" t="s">
        <v>415</v>
      </c>
      <c r="B20" s="44" t="s">
        <v>199</v>
      </c>
      <c r="C20" s="44" t="s">
        <v>200</v>
      </c>
      <c r="D20" s="45">
        <v>0.58</v>
      </c>
    </row>
    <row r="21" ht="21" customHeight="true" spans="1:4">
      <c r="A21" s="19" t="s">
        <v>415</v>
      </c>
      <c r="B21" s="44" t="s">
        <v>201</v>
      </c>
      <c r="C21" s="44" t="s">
        <v>202</v>
      </c>
      <c r="D21" s="45">
        <v>6.55</v>
      </c>
    </row>
    <row r="22" ht="21" customHeight="true" spans="1:4">
      <c r="A22" s="19" t="s">
        <v>415</v>
      </c>
      <c r="B22" s="44" t="s">
        <v>203</v>
      </c>
      <c r="C22" s="44" t="s">
        <v>204</v>
      </c>
      <c r="D22" s="45">
        <v>11</v>
      </c>
    </row>
    <row r="23" ht="21" customHeight="true" spans="1:4">
      <c r="A23" s="42" t="s">
        <v>205</v>
      </c>
      <c r="B23" s="43"/>
      <c r="C23" s="43"/>
      <c r="D23" s="41">
        <f>D24</f>
        <v>6.09</v>
      </c>
    </row>
    <row r="24" ht="21" customHeight="true" spans="1:4">
      <c r="A24" s="19" t="s">
        <v>415</v>
      </c>
      <c r="B24" s="44" t="s">
        <v>206</v>
      </c>
      <c r="C24" s="44" t="s">
        <v>207</v>
      </c>
      <c r="D24" s="45">
        <v>6.09</v>
      </c>
    </row>
    <row r="25" ht="21" customHeight="true" spans="1:4">
      <c r="A25" s="42" t="s">
        <v>209</v>
      </c>
      <c r="B25" s="43"/>
      <c r="C25" s="43"/>
      <c r="D25" s="41">
        <f>D26+D27+D28</f>
        <v>1.51</v>
      </c>
    </row>
    <row r="26" ht="21" customHeight="true" spans="1:4">
      <c r="A26" s="19" t="s">
        <v>415</v>
      </c>
      <c r="B26" s="44" t="s">
        <v>210</v>
      </c>
      <c r="C26" s="44" t="s">
        <v>211</v>
      </c>
      <c r="D26" s="45">
        <v>0.02</v>
      </c>
    </row>
    <row r="27" ht="21" customHeight="true" spans="1:4">
      <c r="A27" s="19" t="s">
        <v>415</v>
      </c>
      <c r="B27" s="44" t="s">
        <v>210</v>
      </c>
      <c r="C27" s="44" t="s">
        <v>212</v>
      </c>
      <c r="D27" s="45">
        <v>0.77</v>
      </c>
    </row>
    <row r="28" ht="21" customHeight="true" spans="1:4">
      <c r="A28" s="19" t="s">
        <v>415</v>
      </c>
      <c r="B28" s="44" t="s">
        <v>306</v>
      </c>
      <c r="C28" s="44" t="s">
        <v>215</v>
      </c>
      <c r="D28" s="45">
        <v>0.72</v>
      </c>
    </row>
    <row r="29" ht="21" customHeight="true" spans="1:4">
      <c r="A29" s="39" t="s">
        <v>216</v>
      </c>
      <c r="B29" s="40"/>
      <c r="C29" s="40"/>
      <c r="D29" s="41">
        <f>D30</f>
        <v>3.44</v>
      </c>
    </row>
    <row r="30" ht="21" customHeight="true" spans="1:4">
      <c r="A30" s="42" t="s">
        <v>217</v>
      </c>
      <c r="B30" s="43"/>
      <c r="C30" s="43"/>
      <c r="D30" s="41">
        <f>SUM(D31:D33)</f>
        <v>3.44</v>
      </c>
    </row>
    <row r="31" ht="21" customHeight="true" spans="1:4">
      <c r="A31" s="19" t="s">
        <v>415</v>
      </c>
      <c r="B31" s="67" t="s">
        <v>262</v>
      </c>
      <c r="C31" s="67" t="s">
        <v>219</v>
      </c>
      <c r="D31" s="45">
        <v>2.2</v>
      </c>
    </row>
    <row r="32" ht="21" customHeight="true" spans="1:4">
      <c r="A32" s="19" t="s">
        <v>415</v>
      </c>
      <c r="B32" s="67" t="s">
        <v>206</v>
      </c>
      <c r="C32" s="67" t="s">
        <v>321</v>
      </c>
      <c r="D32" s="45">
        <v>0.3</v>
      </c>
    </row>
    <row r="33" ht="21" customHeight="true" spans="1:4">
      <c r="A33" s="46" t="s">
        <v>415</v>
      </c>
      <c r="B33" s="68" t="s">
        <v>222</v>
      </c>
      <c r="C33" s="68" t="s">
        <v>223</v>
      </c>
      <c r="D33" s="48">
        <v>0.94</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1"/>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72" customHeight="true" spans="1:6">
      <c r="A3" s="17" t="s">
        <v>4</v>
      </c>
      <c r="B3" s="17" t="s">
        <v>227</v>
      </c>
      <c r="C3" s="18" t="s">
        <v>228</v>
      </c>
      <c r="D3" s="17" t="s">
        <v>229</v>
      </c>
      <c r="E3" s="17" t="s">
        <v>230</v>
      </c>
      <c r="F3" s="17" t="s">
        <v>231</v>
      </c>
    </row>
    <row r="4" ht="60" customHeight="true" spans="1:6">
      <c r="A4" s="20" t="s">
        <v>416</v>
      </c>
      <c r="B4" s="20" t="s">
        <v>417</v>
      </c>
      <c r="C4" s="8" t="s">
        <v>233</v>
      </c>
      <c r="D4" s="8" t="s">
        <v>418</v>
      </c>
      <c r="E4" s="20" t="s">
        <v>419</v>
      </c>
      <c r="F4" s="217">
        <v>5</v>
      </c>
    </row>
    <row r="5" ht="60" customHeight="true" spans="1:6">
      <c r="A5" s="20" t="s">
        <v>416</v>
      </c>
      <c r="B5" s="20" t="s">
        <v>420</v>
      </c>
      <c r="C5" s="8" t="s">
        <v>233</v>
      </c>
      <c r="D5" s="8" t="s">
        <v>418</v>
      </c>
      <c r="E5" s="22" t="s">
        <v>421</v>
      </c>
      <c r="F5" s="217">
        <v>10</v>
      </c>
    </row>
    <row r="6" ht="60" customHeight="true" spans="1:6">
      <c r="A6" s="20" t="s">
        <v>416</v>
      </c>
      <c r="B6" s="20" t="s">
        <v>422</v>
      </c>
      <c r="C6" s="8" t="s">
        <v>233</v>
      </c>
      <c r="D6" s="8" t="s">
        <v>418</v>
      </c>
      <c r="E6" s="20" t="s">
        <v>423</v>
      </c>
      <c r="F6" s="217">
        <v>5</v>
      </c>
    </row>
    <row r="7" ht="60" customHeight="true" spans="1:6">
      <c r="A7" s="20" t="s">
        <v>416</v>
      </c>
      <c r="B7" s="20" t="s">
        <v>414</v>
      </c>
      <c r="C7" s="21"/>
      <c r="D7" s="8"/>
      <c r="E7" s="20"/>
      <c r="F7" s="217">
        <v>1</v>
      </c>
    </row>
    <row r="8" ht="60" customHeight="true" spans="1:6">
      <c r="A8" s="21"/>
      <c r="B8" s="21"/>
      <c r="C8" s="21"/>
      <c r="D8" s="8"/>
      <c r="E8" s="20"/>
      <c r="F8" s="25"/>
    </row>
    <row r="9" ht="60" customHeight="true" spans="1:6">
      <c r="A9" s="215" t="s">
        <v>304</v>
      </c>
      <c r="B9" s="216"/>
      <c r="C9" s="216"/>
      <c r="D9" s="216"/>
      <c r="E9" s="218"/>
      <c r="F9" s="219">
        <f>F4+F5+F6+F7</f>
        <v>21</v>
      </c>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sheetData>
  <mergeCells count="2">
    <mergeCell ref="A1:F1"/>
    <mergeCell ref="A9:E9"/>
  </mergeCells>
  <printOptions horizontalCentered="true" verticalCentered="true"/>
  <pageMargins left="0.751388888888889" right="0.751388888888889" top="0.747916666666667" bottom="2.32222222222222" header="0.393055555555556" footer="0.5"/>
  <pageSetup paperSize="9" scale="57"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9" workbookViewId="0">
      <selection activeCell="I19" sqref="I19"/>
    </sheetView>
  </sheetViews>
  <sheetFormatPr defaultColWidth="9" defaultRowHeight="13.5" outlineLevelCol="3"/>
  <cols>
    <col min="1" max="1" width="40.625" customWidth="true"/>
    <col min="2" max="2" width="70" customWidth="true"/>
    <col min="3" max="3" width="67.375" customWidth="true"/>
    <col min="4" max="4" width="42.5" customWidth="true"/>
  </cols>
  <sheetData>
    <row r="1" ht="39" customHeight="true" spans="1:4">
      <c r="A1" s="14" t="s">
        <v>176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294.8</v>
      </c>
    </row>
    <row r="8" ht="26.1" customHeight="true" spans="1:4">
      <c r="A8" s="39" t="s">
        <v>182</v>
      </c>
      <c r="B8" s="40"/>
      <c r="C8" s="40"/>
      <c r="D8" s="41">
        <f>D9+D22+D25</f>
        <v>289.01</v>
      </c>
    </row>
    <row r="9" ht="26.1" customHeight="true" spans="1:4">
      <c r="A9" s="42" t="s">
        <v>183</v>
      </c>
      <c r="B9" s="43"/>
      <c r="C9" s="43"/>
      <c r="D9" s="41">
        <f>SUM(D10:D21)</f>
        <v>260.94</v>
      </c>
    </row>
    <row r="10" ht="21" customHeight="true" spans="1:4">
      <c r="A10" s="19" t="s">
        <v>184</v>
      </c>
      <c r="B10" s="44" t="s">
        <v>185</v>
      </c>
      <c r="C10" s="44" t="s">
        <v>186</v>
      </c>
      <c r="D10" s="45">
        <v>104.17</v>
      </c>
    </row>
    <row r="11" ht="21" customHeight="true" spans="1:4">
      <c r="A11" s="19" t="s">
        <v>184</v>
      </c>
      <c r="B11" s="44" t="s">
        <v>187</v>
      </c>
      <c r="C11" s="44" t="s">
        <v>188</v>
      </c>
      <c r="D11" s="45">
        <v>52.47</v>
      </c>
    </row>
    <row r="12" ht="21" customHeight="true" spans="1:4">
      <c r="A12" s="19" t="s">
        <v>184</v>
      </c>
      <c r="B12" s="44" t="s">
        <v>187</v>
      </c>
      <c r="C12" s="44" t="s">
        <v>189</v>
      </c>
      <c r="D12" s="45">
        <v>5.07</v>
      </c>
    </row>
    <row r="13" ht="21" customHeight="true" spans="1:4">
      <c r="A13" s="19" t="s">
        <v>184</v>
      </c>
      <c r="B13" s="44" t="s">
        <v>190</v>
      </c>
      <c r="C13" s="44" t="s">
        <v>191</v>
      </c>
      <c r="D13" s="45">
        <v>8.69</v>
      </c>
    </row>
    <row r="14" ht="21" customHeight="true" spans="1:4">
      <c r="A14" s="19" t="s">
        <v>184</v>
      </c>
      <c r="B14" s="44" t="s">
        <v>190</v>
      </c>
      <c r="C14" s="44" t="s">
        <v>192</v>
      </c>
      <c r="D14" s="45">
        <v>6.49</v>
      </c>
    </row>
    <row r="15" ht="21" customHeight="true" spans="1:4">
      <c r="A15" s="19" t="s">
        <v>184</v>
      </c>
      <c r="B15" s="44" t="s">
        <v>190</v>
      </c>
      <c r="C15" s="44" t="s">
        <v>193</v>
      </c>
      <c r="D15" s="45">
        <v>3.27</v>
      </c>
    </row>
    <row r="16" ht="21" customHeight="true" spans="1:4">
      <c r="A16" s="19" t="s">
        <v>184</v>
      </c>
      <c r="B16" s="44" t="s">
        <v>194</v>
      </c>
      <c r="C16" s="44" t="s">
        <v>195</v>
      </c>
      <c r="D16" s="45">
        <v>27.58</v>
      </c>
    </row>
    <row r="17" ht="21" customHeight="true" spans="1:4">
      <c r="A17" s="19" t="s">
        <v>184</v>
      </c>
      <c r="B17" s="44" t="s">
        <v>196</v>
      </c>
      <c r="C17" s="44" t="s">
        <v>197</v>
      </c>
      <c r="D17" s="45">
        <v>14.66</v>
      </c>
    </row>
    <row r="18" ht="21" customHeight="true" spans="1:4">
      <c r="A18" s="19" t="s">
        <v>184</v>
      </c>
      <c r="B18" s="44" t="s">
        <v>196</v>
      </c>
      <c r="C18" s="44" t="s">
        <v>198</v>
      </c>
      <c r="D18" s="45">
        <v>0.25</v>
      </c>
    </row>
    <row r="19" ht="21" customHeight="true" spans="1:4">
      <c r="A19" s="19" t="s">
        <v>184</v>
      </c>
      <c r="B19" s="44" t="s">
        <v>199</v>
      </c>
      <c r="C19" s="44" t="s">
        <v>200</v>
      </c>
      <c r="D19" s="45">
        <v>1.21</v>
      </c>
    </row>
    <row r="20" ht="21" customHeight="true" spans="1:4">
      <c r="A20" s="19" t="s">
        <v>184</v>
      </c>
      <c r="B20" s="44" t="s">
        <v>201</v>
      </c>
      <c r="C20" s="44" t="s">
        <v>202</v>
      </c>
      <c r="D20" s="45">
        <v>13.79</v>
      </c>
    </row>
    <row r="21" ht="21" customHeight="true" spans="1:4">
      <c r="A21" s="19" t="s">
        <v>184</v>
      </c>
      <c r="B21" s="44" t="s">
        <v>203</v>
      </c>
      <c r="C21" s="44" t="s">
        <v>204</v>
      </c>
      <c r="D21" s="45">
        <v>23.29</v>
      </c>
    </row>
    <row r="22" ht="21" customHeight="true" spans="1:4">
      <c r="A22" s="42" t="s">
        <v>205</v>
      </c>
      <c r="B22" s="43"/>
      <c r="C22" s="43"/>
      <c r="D22" s="41">
        <f>SUM(D23:D24)</f>
        <v>18.37</v>
      </c>
    </row>
    <row r="23" ht="21" customHeight="true" spans="1:4">
      <c r="A23" s="19" t="s">
        <v>184</v>
      </c>
      <c r="B23" s="44" t="s">
        <v>206</v>
      </c>
      <c r="C23" s="44" t="s">
        <v>207</v>
      </c>
      <c r="D23" s="45">
        <v>17.8</v>
      </c>
    </row>
    <row r="24" ht="21" customHeight="true" spans="1:4">
      <c r="A24" s="19" t="s">
        <v>184</v>
      </c>
      <c r="B24" s="44" t="s">
        <v>206</v>
      </c>
      <c r="C24" s="44" t="s">
        <v>208</v>
      </c>
      <c r="D24" s="45">
        <v>0.57</v>
      </c>
    </row>
    <row r="25" ht="21" customHeight="true" spans="1:4">
      <c r="A25" s="42" t="s">
        <v>209</v>
      </c>
      <c r="B25" s="43"/>
      <c r="C25" s="43"/>
      <c r="D25" s="41">
        <f>SUM(D26:D29)</f>
        <v>9.7</v>
      </c>
    </row>
    <row r="26" ht="21" customHeight="true" spans="1:4">
      <c r="A26" s="19" t="s">
        <v>184</v>
      </c>
      <c r="B26" s="44" t="s">
        <v>210</v>
      </c>
      <c r="C26" s="44" t="s">
        <v>211</v>
      </c>
      <c r="D26" s="45">
        <v>1.14</v>
      </c>
    </row>
    <row r="27" ht="21" customHeight="true" spans="1:4">
      <c r="A27" s="19" t="s">
        <v>184</v>
      </c>
      <c r="B27" s="44" t="s">
        <v>210</v>
      </c>
      <c r="C27" s="44" t="s">
        <v>212</v>
      </c>
      <c r="D27" s="45">
        <v>7.33</v>
      </c>
    </row>
    <row r="28" ht="21" customHeight="true" spans="1:4">
      <c r="A28" s="19" t="s">
        <v>184</v>
      </c>
      <c r="B28" s="44" t="s">
        <v>210</v>
      </c>
      <c r="C28" s="44" t="s">
        <v>213</v>
      </c>
      <c r="D28" s="45">
        <v>0.51</v>
      </c>
    </row>
    <row r="29" ht="21" customHeight="true" spans="1:4">
      <c r="A29" s="19" t="s">
        <v>184</v>
      </c>
      <c r="B29" s="44" t="s">
        <v>214</v>
      </c>
      <c r="C29" s="44" t="s">
        <v>215</v>
      </c>
      <c r="D29" s="45">
        <v>0.72</v>
      </c>
    </row>
    <row r="30" ht="21" customHeight="true" spans="1:4">
      <c r="A30" s="39" t="s">
        <v>216</v>
      </c>
      <c r="B30" s="40"/>
      <c r="C30" s="40"/>
      <c r="D30" s="41">
        <f>D31</f>
        <v>5.79</v>
      </c>
    </row>
    <row r="31" ht="21" customHeight="true" spans="1:4">
      <c r="A31" s="42" t="s">
        <v>217</v>
      </c>
      <c r="B31" s="43"/>
      <c r="C31" s="43"/>
      <c r="D31" s="41">
        <f>SUM(D32:D35)</f>
        <v>5.79</v>
      </c>
    </row>
    <row r="32" ht="21" customHeight="true" spans="1:4">
      <c r="A32" s="19" t="s">
        <v>184</v>
      </c>
      <c r="B32" s="67" t="s">
        <v>218</v>
      </c>
      <c r="C32" s="67" t="s">
        <v>219</v>
      </c>
      <c r="D32" s="45">
        <v>2.31</v>
      </c>
    </row>
    <row r="33" ht="21" customHeight="true" spans="1:4">
      <c r="A33" s="19" t="s">
        <v>184</v>
      </c>
      <c r="B33" s="67" t="s">
        <v>220</v>
      </c>
      <c r="C33" s="67" t="s">
        <v>221</v>
      </c>
      <c r="D33" s="45">
        <v>0.54</v>
      </c>
    </row>
    <row r="34" ht="21" customHeight="true" spans="1:4">
      <c r="A34" s="19" t="s">
        <v>184</v>
      </c>
      <c r="B34" s="67" t="s">
        <v>222</v>
      </c>
      <c r="C34" s="67" t="s">
        <v>223</v>
      </c>
      <c r="D34" s="45">
        <v>0.95</v>
      </c>
    </row>
    <row r="35" ht="27.95" customHeight="true" spans="1:4">
      <c r="A35" s="46" t="s">
        <v>184</v>
      </c>
      <c r="B35" s="47" t="s">
        <v>224</v>
      </c>
      <c r="C35" s="47" t="s">
        <v>225</v>
      </c>
      <c r="D35" s="48">
        <v>1.99</v>
      </c>
    </row>
  </sheetData>
  <mergeCells count="12">
    <mergeCell ref="A1:D1"/>
    <mergeCell ref="A7:C7"/>
    <mergeCell ref="A8:C8"/>
    <mergeCell ref="A9:C9"/>
    <mergeCell ref="A22:C22"/>
    <mergeCell ref="A25:C25"/>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0"/>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3" t="s">
        <v>256</v>
      </c>
      <c r="B1" s="13"/>
      <c r="C1" s="13"/>
      <c r="D1" s="13"/>
    </row>
    <row r="2" ht="20.1" customHeight="true" spans="1:4">
      <c r="A2" s="354"/>
      <c r="B2" s="354"/>
      <c r="C2" s="354"/>
      <c r="D2" s="355"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40.15" customHeight="true" spans="1:4">
      <c r="A7" s="540" t="s">
        <v>181</v>
      </c>
      <c r="B7" s="541"/>
      <c r="C7" s="541"/>
      <c r="D7" s="542">
        <f>D8+D27</f>
        <v>44.01</v>
      </c>
    </row>
    <row r="8" ht="26.1" customHeight="true" spans="1:4">
      <c r="A8" s="543" t="s">
        <v>182</v>
      </c>
      <c r="B8" s="544"/>
      <c r="C8" s="544"/>
      <c r="D8" s="545">
        <f>D9+D22+D24</f>
        <v>42.91</v>
      </c>
    </row>
    <row r="9" ht="26.1" customHeight="true" spans="1:4">
      <c r="A9" s="546" t="s">
        <v>183</v>
      </c>
      <c r="B9" s="547"/>
      <c r="C9" s="547"/>
      <c r="D9" s="545">
        <f>SUM(D10:D21)</f>
        <v>39.15</v>
      </c>
    </row>
    <row r="10" ht="21" customHeight="true" spans="1:4">
      <c r="A10" s="548" t="s">
        <v>424</v>
      </c>
      <c r="B10" s="549" t="s">
        <v>185</v>
      </c>
      <c r="C10" s="549" t="s">
        <v>186</v>
      </c>
      <c r="D10" s="550">
        <v>14.79</v>
      </c>
    </row>
    <row r="11" ht="21" customHeight="true" spans="1:4">
      <c r="A11" s="548" t="s">
        <v>424</v>
      </c>
      <c r="B11" s="549" t="s">
        <v>187</v>
      </c>
      <c r="C11" s="549" t="s">
        <v>188</v>
      </c>
      <c r="D11" s="550">
        <v>8.17</v>
      </c>
    </row>
    <row r="12" ht="21" customHeight="true" spans="1:4">
      <c r="A12" s="548" t="s">
        <v>424</v>
      </c>
      <c r="B12" s="549" t="s">
        <v>187</v>
      </c>
      <c r="C12" s="549" t="s">
        <v>189</v>
      </c>
      <c r="D12" s="550">
        <v>0.9</v>
      </c>
    </row>
    <row r="13" ht="21" customHeight="true" spans="1:4">
      <c r="A13" s="548" t="s">
        <v>424</v>
      </c>
      <c r="B13" s="549" t="s">
        <v>190</v>
      </c>
      <c r="C13" s="549" t="s">
        <v>191</v>
      </c>
      <c r="D13" s="550">
        <v>1.24</v>
      </c>
    </row>
    <row r="14" ht="21" customHeight="true" spans="1:4">
      <c r="A14" s="548" t="s">
        <v>424</v>
      </c>
      <c r="B14" s="549" t="s">
        <v>190</v>
      </c>
      <c r="C14" s="549" t="s">
        <v>192</v>
      </c>
      <c r="D14" s="550">
        <v>1.34</v>
      </c>
    </row>
    <row r="15" ht="21" customHeight="true" spans="1:4">
      <c r="A15" s="548" t="s">
        <v>424</v>
      </c>
      <c r="B15" s="549" t="s">
        <v>190</v>
      </c>
      <c r="C15" s="549" t="s">
        <v>193</v>
      </c>
      <c r="D15" s="550">
        <v>0.69</v>
      </c>
    </row>
    <row r="16" ht="21" customHeight="true" spans="1:4">
      <c r="A16" s="548" t="s">
        <v>424</v>
      </c>
      <c r="B16" s="549" t="s">
        <v>194</v>
      </c>
      <c r="C16" s="549" t="s">
        <v>195</v>
      </c>
      <c r="D16" s="550">
        <v>4.08</v>
      </c>
    </row>
    <row r="17" ht="21" customHeight="true" spans="1:4">
      <c r="A17" s="548" t="s">
        <v>424</v>
      </c>
      <c r="B17" s="549" t="s">
        <v>196</v>
      </c>
      <c r="C17" s="549" t="s">
        <v>197</v>
      </c>
      <c r="D17" s="550">
        <v>2.17</v>
      </c>
    </row>
    <row r="18" ht="21" customHeight="true" spans="1:4">
      <c r="A18" s="548" t="s">
        <v>424</v>
      </c>
      <c r="B18" s="549" t="s">
        <v>196</v>
      </c>
      <c r="C18" s="549" t="s">
        <v>198</v>
      </c>
      <c r="D18" s="550">
        <v>0.03</v>
      </c>
    </row>
    <row r="19" ht="21" customHeight="true" spans="1:4">
      <c r="A19" s="548" t="s">
        <v>424</v>
      </c>
      <c r="B19" s="549" t="s">
        <v>199</v>
      </c>
      <c r="C19" s="549" t="s">
        <v>200</v>
      </c>
      <c r="D19" s="550">
        <v>0.18</v>
      </c>
    </row>
    <row r="20" ht="21" customHeight="true" spans="1:4">
      <c r="A20" s="548" t="s">
        <v>424</v>
      </c>
      <c r="B20" s="549" t="s">
        <v>201</v>
      </c>
      <c r="C20" s="549" t="s">
        <v>202</v>
      </c>
      <c r="D20" s="550">
        <v>2.04</v>
      </c>
    </row>
    <row r="21" ht="21" customHeight="true" spans="1:4">
      <c r="A21" s="548" t="s">
        <v>424</v>
      </c>
      <c r="B21" s="549" t="s">
        <v>203</v>
      </c>
      <c r="C21" s="549" t="s">
        <v>204</v>
      </c>
      <c r="D21" s="550">
        <v>3.52</v>
      </c>
    </row>
    <row r="22" ht="21" customHeight="true" spans="1:4">
      <c r="A22" s="546" t="s">
        <v>205</v>
      </c>
      <c r="B22" s="547"/>
      <c r="C22" s="547"/>
      <c r="D22" s="545">
        <f>D23</f>
        <v>3.12</v>
      </c>
    </row>
    <row r="23" ht="21" customHeight="true" spans="1:4">
      <c r="A23" s="548" t="s">
        <v>424</v>
      </c>
      <c r="B23" s="549" t="s">
        <v>206</v>
      </c>
      <c r="C23" s="549" t="s">
        <v>207</v>
      </c>
      <c r="D23" s="550">
        <v>3.12</v>
      </c>
    </row>
    <row r="24" ht="21" customHeight="true" spans="1:4">
      <c r="A24" s="546" t="s">
        <v>209</v>
      </c>
      <c r="B24" s="547"/>
      <c r="C24" s="547"/>
      <c r="D24" s="545">
        <f>SUM(D25:D26)</f>
        <v>0.64</v>
      </c>
    </row>
    <row r="25" ht="21" customHeight="true" spans="1:4">
      <c r="A25" s="548" t="s">
        <v>424</v>
      </c>
      <c r="B25" s="549" t="s">
        <v>260</v>
      </c>
      <c r="C25" s="549" t="s">
        <v>213</v>
      </c>
      <c r="D25" s="550">
        <v>0.28</v>
      </c>
    </row>
    <row r="26" ht="21" customHeight="true" spans="1:4">
      <c r="A26" s="548" t="s">
        <v>424</v>
      </c>
      <c r="B26" s="549" t="s">
        <v>306</v>
      </c>
      <c r="C26" s="549" t="s">
        <v>215</v>
      </c>
      <c r="D26" s="550">
        <v>0.36</v>
      </c>
    </row>
    <row r="27" ht="21" customHeight="true" spans="1:4">
      <c r="A27" s="543" t="s">
        <v>216</v>
      </c>
      <c r="B27" s="544"/>
      <c r="C27" s="544"/>
      <c r="D27" s="545">
        <f>D28</f>
        <v>1.1</v>
      </c>
    </row>
    <row r="28" ht="21" customHeight="true" spans="1:4">
      <c r="A28" s="546" t="s">
        <v>217</v>
      </c>
      <c r="B28" s="547"/>
      <c r="C28" s="547"/>
      <c r="D28" s="545">
        <f>SUM(D29:D30)</f>
        <v>1.1</v>
      </c>
    </row>
    <row r="29" ht="21" customHeight="true" spans="1:4">
      <c r="A29" s="548" t="s">
        <v>424</v>
      </c>
      <c r="B29" s="551" t="s">
        <v>262</v>
      </c>
      <c r="C29" s="551" t="s">
        <v>219</v>
      </c>
      <c r="D29" s="550">
        <v>0.8</v>
      </c>
    </row>
    <row r="30" ht="21" customHeight="true" spans="1:4">
      <c r="A30" s="552" t="s">
        <v>424</v>
      </c>
      <c r="B30" s="534" t="s">
        <v>263</v>
      </c>
      <c r="C30" s="534" t="s">
        <v>225</v>
      </c>
      <c r="D30" s="553">
        <v>0.3</v>
      </c>
    </row>
  </sheetData>
  <mergeCells count="12">
    <mergeCell ref="A1:D1"/>
    <mergeCell ref="A7:C7"/>
    <mergeCell ref="A8:C8"/>
    <mergeCell ref="A9:C9"/>
    <mergeCell ref="A22:C22"/>
    <mergeCell ref="A24:C24"/>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3"/>
      <c r="C1" s="13"/>
      <c r="D1" s="13"/>
      <c r="E1" s="13"/>
      <c r="F1" s="13"/>
    </row>
    <row r="2" ht="20.1" customHeight="true" spans="1:6">
      <c r="A2" s="15"/>
      <c r="B2" s="15"/>
      <c r="C2" s="15"/>
      <c r="D2" s="15"/>
      <c r="E2" s="15"/>
      <c r="F2" s="24" t="s">
        <v>1</v>
      </c>
    </row>
    <row r="3" ht="78" customHeight="true" spans="1:6">
      <c r="A3" s="49" t="s">
        <v>4</v>
      </c>
      <c r="B3" s="50" t="s">
        <v>227</v>
      </c>
      <c r="C3" s="51" t="s">
        <v>228</v>
      </c>
      <c r="D3" s="50" t="s">
        <v>229</v>
      </c>
      <c r="E3" s="50" t="s">
        <v>230</v>
      </c>
      <c r="F3" s="55" t="s">
        <v>231</v>
      </c>
    </row>
    <row r="4" ht="78" customHeight="true" spans="1:6">
      <c r="A4" s="52" t="s">
        <v>424</v>
      </c>
      <c r="B4" s="20" t="s">
        <v>425</v>
      </c>
      <c r="C4" s="8" t="s">
        <v>233</v>
      </c>
      <c r="D4" s="8" t="s">
        <v>426</v>
      </c>
      <c r="E4" s="20" t="s">
        <v>427</v>
      </c>
      <c r="F4" s="167">
        <v>1</v>
      </c>
    </row>
    <row r="5" ht="78" customHeight="true" spans="1:6">
      <c r="A5" s="52" t="s">
        <v>424</v>
      </c>
      <c r="B5" s="20" t="s">
        <v>302</v>
      </c>
      <c r="C5" s="8" t="s">
        <v>233</v>
      </c>
      <c r="D5" s="8"/>
      <c r="E5" s="22"/>
      <c r="F5" s="167">
        <v>1</v>
      </c>
    </row>
    <row r="6" ht="78" customHeight="true" spans="1:6">
      <c r="A6" s="350"/>
      <c r="B6" s="351"/>
      <c r="C6" s="351"/>
      <c r="D6" s="352"/>
      <c r="E6" s="351"/>
      <c r="F6" s="56"/>
    </row>
    <row r="7" ht="78" customHeight="true" spans="1:6">
      <c r="A7" s="535"/>
      <c r="B7" s="536"/>
      <c r="C7" s="536"/>
      <c r="D7" s="352"/>
      <c r="E7" s="351"/>
      <c r="F7" s="56"/>
    </row>
    <row r="8" ht="78" customHeight="true" spans="1:6">
      <c r="A8" s="537" t="s">
        <v>304</v>
      </c>
      <c r="B8" s="538"/>
      <c r="C8" s="538"/>
      <c r="D8" s="538"/>
      <c r="E8" s="539"/>
      <c r="F8" s="58">
        <f>F4+F5</f>
        <v>2</v>
      </c>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428</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31" t="s">
        <v>181</v>
      </c>
      <c r="B7" s="332"/>
      <c r="C7" s="332"/>
      <c r="D7" s="333">
        <f>D8+D28</f>
        <v>37.0626</v>
      </c>
    </row>
    <row r="8" ht="26.1" customHeight="true" spans="1:4">
      <c r="A8" s="334" t="s">
        <v>182</v>
      </c>
      <c r="B8" s="285"/>
      <c r="C8" s="285"/>
      <c r="D8" s="335">
        <f>D9+D22+D24</f>
        <v>36.2226</v>
      </c>
    </row>
    <row r="9" ht="26.1" customHeight="true" spans="1:4">
      <c r="A9" s="336" t="s">
        <v>183</v>
      </c>
      <c r="B9" s="287"/>
      <c r="C9" s="287"/>
      <c r="D9" s="335">
        <f>SUM(D10:D21)</f>
        <v>31.14</v>
      </c>
    </row>
    <row r="10" ht="21" customHeight="true" spans="1:4">
      <c r="A10" s="121" t="s">
        <v>429</v>
      </c>
      <c r="B10" s="85" t="s">
        <v>185</v>
      </c>
      <c r="C10" s="85" t="s">
        <v>186</v>
      </c>
      <c r="D10" s="122">
        <v>11.6</v>
      </c>
    </row>
    <row r="11" ht="21" customHeight="true" spans="1:4">
      <c r="A11" s="121" t="s">
        <v>429</v>
      </c>
      <c r="B11" s="85" t="s">
        <v>187</v>
      </c>
      <c r="C11" s="85" t="s">
        <v>188</v>
      </c>
      <c r="D11" s="122">
        <v>6.75</v>
      </c>
    </row>
    <row r="12" ht="21" customHeight="true" spans="1:4">
      <c r="A12" s="121" t="s">
        <v>429</v>
      </c>
      <c r="B12" s="85" t="s">
        <v>187</v>
      </c>
      <c r="C12" s="85" t="s">
        <v>189</v>
      </c>
      <c r="D12" s="122">
        <v>0.68</v>
      </c>
    </row>
    <row r="13" ht="21" customHeight="true" spans="1:4">
      <c r="A13" s="121" t="s">
        <v>429</v>
      </c>
      <c r="B13" s="85" t="s">
        <v>190</v>
      </c>
      <c r="C13" s="85" t="s">
        <v>191</v>
      </c>
      <c r="D13" s="122">
        <v>0.97</v>
      </c>
    </row>
    <row r="14" ht="21" customHeight="true" spans="1:4">
      <c r="A14" s="121" t="s">
        <v>429</v>
      </c>
      <c r="B14" s="85" t="s">
        <v>190</v>
      </c>
      <c r="C14" s="85" t="s">
        <v>192</v>
      </c>
      <c r="D14" s="122">
        <v>1.01</v>
      </c>
    </row>
    <row r="15" ht="21" customHeight="true" spans="1:4">
      <c r="A15" s="121" t="s">
        <v>429</v>
      </c>
      <c r="B15" s="85" t="s">
        <v>190</v>
      </c>
      <c r="C15" s="85" t="s">
        <v>193</v>
      </c>
      <c r="D15" s="122">
        <v>0.52</v>
      </c>
    </row>
    <row r="16" ht="21" customHeight="true" spans="1:4">
      <c r="A16" s="121" t="s">
        <v>429</v>
      </c>
      <c r="B16" s="85" t="s">
        <v>194</v>
      </c>
      <c r="C16" s="85" t="s">
        <v>195</v>
      </c>
      <c r="D16" s="122">
        <v>3.24</v>
      </c>
    </row>
    <row r="17" ht="21" customHeight="true" spans="1:4">
      <c r="A17" s="121" t="s">
        <v>429</v>
      </c>
      <c r="B17" s="85" t="s">
        <v>196</v>
      </c>
      <c r="C17" s="85" t="s">
        <v>197</v>
      </c>
      <c r="D17" s="122">
        <v>1.73</v>
      </c>
    </row>
    <row r="18" ht="21" customHeight="true" spans="1:4">
      <c r="A18" s="121" t="s">
        <v>429</v>
      </c>
      <c r="B18" s="85" t="s">
        <v>196</v>
      </c>
      <c r="C18" s="85" t="s">
        <v>198</v>
      </c>
      <c r="D18" s="122">
        <v>0.07</v>
      </c>
    </row>
    <row r="19" ht="21" customHeight="true" spans="1:4">
      <c r="A19" s="121" t="s">
        <v>429</v>
      </c>
      <c r="B19" s="85" t="s">
        <v>199</v>
      </c>
      <c r="C19" s="85" t="s">
        <v>200</v>
      </c>
      <c r="D19" s="122">
        <v>0.15</v>
      </c>
    </row>
    <row r="20" ht="21" customHeight="true" spans="1:4">
      <c r="A20" s="121" t="s">
        <v>429</v>
      </c>
      <c r="B20" s="85" t="s">
        <v>201</v>
      </c>
      <c r="C20" s="85" t="s">
        <v>202</v>
      </c>
      <c r="D20" s="122">
        <v>1.62</v>
      </c>
    </row>
    <row r="21" ht="21" customHeight="true" spans="1:4">
      <c r="A21" s="121" t="s">
        <v>429</v>
      </c>
      <c r="B21" s="85" t="s">
        <v>203</v>
      </c>
      <c r="C21" s="85" t="s">
        <v>204</v>
      </c>
      <c r="D21" s="122">
        <v>2.8</v>
      </c>
    </row>
    <row r="22" ht="21" customHeight="true" spans="1:4">
      <c r="A22" s="336" t="s">
        <v>205</v>
      </c>
      <c r="B22" s="287"/>
      <c r="C22" s="287"/>
      <c r="D22" s="335">
        <f>D23</f>
        <v>2.34</v>
      </c>
    </row>
    <row r="23" ht="21" customHeight="true" spans="1:4">
      <c r="A23" s="121" t="s">
        <v>429</v>
      </c>
      <c r="B23" s="85" t="s">
        <v>206</v>
      </c>
      <c r="C23" s="85" t="s">
        <v>207</v>
      </c>
      <c r="D23" s="122">
        <v>2.34</v>
      </c>
    </row>
    <row r="24" ht="21" customHeight="true" spans="1:4">
      <c r="A24" s="336" t="s">
        <v>209</v>
      </c>
      <c r="B24" s="287"/>
      <c r="C24" s="287"/>
      <c r="D24" s="335">
        <f>SUM(D25:D27)</f>
        <v>2.7426</v>
      </c>
    </row>
    <row r="25" ht="21" customHeight="true" spans="1:4">
      <c r="A25" s="121" t="s">
        <v>429</v>
      </c>
      <c r="B25" s="85" t="s">
        <v>210</v>
      </c>
      <c r="C25" s="85" t="s">
        <v>211</v>
      </c>
      <c r="D25" s="122">
        <v>0.02</v>
      </c>
    </row>
    <row r="26" ht="21" customHeight="true" spans="1:4">
      <c r="A26" s="121" t="s">
        <v>429</v>
      </c>
      <c r="B26" s="85" t="s">
        <v>210</v>
      </c>
      <c r="C26" s="85" t="s">
        <v>212</v>
      </c>
      <c r="D26" s="122">
        <v>2.2126</v>
      </c>
    </row>
    <row r="27" ht="21" customHeight="true" spans="1:4">
      <c r="A27" s="121" t="s">
        <v>429</v>
      </c>
      <c r="B27" s="85" t="s">
        <v>210</v>
      </c>
      <c r="C27" s="85" t="s">
        <v>213</v>
      </c>
      <c r="D27" s="122">
        <v>0.51</v>
      </c>
    </row>
    <row r="28" ht="21" customHeight="true" spans="1:4">
      <c r="A28" s="334" t="s">
        <v>216</v>
      </c>
      <c r="B28" s="285"/>
      <c r="C28" s="285"/>
      <c r="D28" s="335">
        <f>D29</f>
        <v>0.84</v>
      </c>
    </row>
    <row r="29" ht="21" customHeight="true" spans="1:4">
      <c r="A29" s="336" t="s">
        <v>217</v>
      </c>
      <c r="B29" s="287"/>
      <c r="C29" s="287"/>
      <c r="D29" s="335">
        <f>SUM(D30:D31)</f>
        <v>0.84</v>
      </c>
    </row>
    <row r="30" ht="21" customHeight="true" spans="1:4">
      <c r="A30" s="121" t="s">
        <v>429</v>
      </c>
      <c r="B30" s="123" t="s">
        <v>262</v>
      </c>
      <c r="C30" s="123" t="s">
        <v>219</v>
      </c>
      <c r="D30" s="122">
        <v>0.6</v>
      </c>
    </row>
    <row r="31" ht="21" customHeight="true" spans="1:4">
      <c r="A31" s="64" t="s">
        <v>429</v>
      </c>
      <c r="B31" s="172" t="s">
        <v>430</v>
      </c>
      <c r="C31" s="172" t="s">
        <v>225</v>
      </c>
      <c r="D31" s="337">
        <v>0.24</v>
      </c>
    </row>
  </sheetData>
  <mergeCells count="12">
    <mergeCell ref="A1:D1"/>
    <mergeCell ref="A7:C7"/>
    <mergeCell ref="A8:C8"/>
    <mergeCell ref="A9:C9"/>
    <mergeCell ref="A22:C22"/>
    <mergeCell ref="A24:C24"/>
    <mergeCell ref="A28:C28"/>
    <mergeCell ref="A29:C2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8"/>
  <sheetViews>
    <sheetView workbookViewId="0">
      <selection activeCell="I19" sqref="I19"/>
    </sheetView>
  </sheetViews>
  <sheetFormatPr defaultColWidth="9" defaultRowHeight="13.5" outlineLevelCol="5"/>
  <cols>
    <col min="1" max="1" width="28.5" customWidth="true"/>
    <col min="2" max="2" width="26.25" customWidth="true"/>
    <col min="3" max="3" width="22.25" customWidth="true"/>
    <col min="4" max="4" width="45.5" customWidth="true"/>
    <col min="5" max="5" width="55" customWidth="true"/>
    <col min="6" max="6" width="44.125" customWidth="true"/>
  </cols>
  <sheetData>
    <row r="1" ht="68.1" customHeight="true" spans="1:6">
      <c r="A1" s="13" t="s">
        <v>264</v>
      </c>
      <c r="B1" s="14"/>
      <c r="C1" s="14"/>
      <c r="D1" s="14"/>
      <c r="E1" s="14"/>
      <c r="F1" s="13"/>
    </row>
    <row r="2" ht="20.1" customHeight="true" spans="1:6">
      <c r="A2" s="15"/>
      <c r="B2" s="16"/>
      <c r="C2" s="16"/>
      <c r="D2" s="16"/>
      <c r="E2" s="16"/>
      <c r="F2" s="24" t="s">
        <v>1</v>
      </c>
    </row>
    <row r="3" ht="86.1" customHeight="true" spans="1:6">
      <c r="A3" s="49" t="s">
        <v>4</v>
      </c>
      <c r="B3" s="50" t="s">
        <v>227</v>
      </c>
      <c r="C3" s="51" t="s">
        <v>228</v>
      </c>
      <c r="D3" s="50" t="s">
        <v>229</v>
      </c>
      <c r="E3" s="50" t="s">
        <v>230</v>
      </c>
      <c r="F3" s="55" t="s">
        <v>231</v>
      </c>
    </row>
    <row r="4" s="110" customFormat="true" ht="86.1" customHeight="true" spans="1:6">
      <c r="A4" s="52" t="s">
        <v>431</v>
      </c>
      <c r="B4" s="20" t="s">
        <v>277</v>
      </c>
      <c r="C4" s="8" t="s">
        <v>233</v>
      </c>
      <c r="D4" s="8"/>
      <c r="E4" s="8" t="s">
        <v>432</v>
      </c>
      <c r="F4" s="282">
        <v>1</v>
      </c>
    </row>
    <row r="5" ht="86.1" customHeight="true" spans="1:6">
      <c r="A5" s="52" t="s">
        <v>431</v>
      </c>
      <c r="B5" s="20" t="s">
        <v>414</v>
      </c>
      <c r="C5" s="20"/>
      <c r="D5" s="8"/>
      <c r="E5" s="22"/>
      <c r="F5" s="167">
        <v>1</v>
      </c>
    </row>
    <row r="6" ht="86.1" customHeight="true" spans="1:6">
      <c r="A6" s="53" t="s">
        <v>304</v>
      </c>
      <c r="B6" s="54"/>
      <c r="C6" s="54"/>
      <c r="D6" s="54"/>
      <c r="E6" s="57"/>
      <c r="F6" s="58">
        <f>F4+F5</f>
        <v>2</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sheetData>
  <mergeCells count="2">
    <mergeCell ref="A1:F1"/>
    <mergeCell ref="A6:E6"/>
  </mergeCells>
  <printOptions horizontalCentered="true" verticalCentered="true"/>
  <pageMargins left="0.751388888888889" right="0.751388888888889" top="0.747916666666667" bottom="2.47986111111111" header="0.393055555555556" footer="0.5"/>
  <pageSetup paperSize="9" scale="57" fitToHeight="0" orientation="landscape"/>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7"/>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 min="5" max="5" width="9.625"/>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D8+D23</f>
        <v>40.87</v>
      </c>
    </row>
    <row r="8" ht="27" customHeight="true" spans="1:4">
      <c r="A8" s="39" t="s">
        <v>182</v>
      </c>
      <c r="B8" s="40"/>
      <c r="C8" s="40"/>
      <c r="D8" s="41">
        <f>D9+D21</f>
        <v>39.79</v>
      </c>
    </row>
    <row r="9" ht="27" customHeight="true" spans="1:4">
      <c r="A9" s="42" t="s">
        <v>183</v>
      </c>
      <c r="B9" s="43"/>
      <c r="C9" s="43"/>
      <c r="D9" s="41">
        <f>SUM(D10:D20)</f>
        <v>36.73</v>
      </c>
    </row>
    <row r="10" ht="27" customHeight="true" spans="1:4">
      <c r="A10" s="19" t="s">
        <v>433</v>
      </c>
      <c r="B10" s="44" t="s">
        <v>185</v>
      </c>
      <c r="C10" s="44" t="s">
        <v>186</v>
      </c>
      <c r="D10" s="45">
        <v>13.61</v>
      </c>
    </row>
    <row r="11" ht="27" customHeight="true" spans="1:4">
      <c r="A11" s="19" t="s">
        <v>433</v>
      </c>
      <c r="B11" s="44" t="s">
        <v>187</v>
      </c>
      <c r="C11" s="44" t="s">
        <v>188</v>
      </c>
      <c r="D11" s="45">
        <v>7.86</v>
      </c>
    </row>
    <row r="12" ht="27" customHeight="true" spans="1:4">
      <c r="A12" s="19" t="s">
        <v>433</v>
      </c>
      <c r="B12" s="44" t="s">
        <v>187</v>
      </c>
      <c r="C12" s="44" t="s">
        <v>189</v>
      </c>
      <c r="D12" s="45">
        <v>0.83</v>
      </c>
    </row>
    <row r="13" ht="27" customHeight="true" spans="1:4">
      <c r="A13" s="19" t="s">
        <v>433</v>
      </c>
      <c r="B13" s="44" t="s">
        <v>190</v>
      </c>
      <c r="C13" s="44" t="s">
        <v>191</v>
      </c>
      <c r="D13" s="45">
        <v>1.14</v>
      </c>
    </row>
    <row r="14" ht="27" customHeight="true" spans="1:4">
      <c r="A14" s="19" t="s">
        <v>433</v>
      </c>
      <c r="B14" s="44" t="s">
        <v>190</v>
      </c>
      <c r="C14" s="44" t="s">
        <v>192</v>
      </c>
      <c r="D14" s="45">
        <v>1.33</v>
      </c>
    </row>
    <row r="15" ht="27" customHeight="true" spans="1:4">
      <c r="A15" s="19" t="s">
        <v>433</v>
      </c>
      <c r="B15" s="44" t="s">
        <v>190</v>
      </c>
      <c r="C15" s="44" t="s">
        <v>193</v>
      </c>
      <c r="D15" s="45">
        <v>0.69</v>
      </c>
    </row>
    <row r="16" ht="27" customHeight="true" spans="1:4">
      <c r="A16" s="19" t="s">
        <v>433</v>
      </c>
      <c r="B16" s="44" t="s">
        <v>194</v>
      </c>
      <c r="C16" s="44" t="s">
        <v>195</v>
      </c>
      <c r="D16" s="45">
        <v>3.82</v>
      </c>
    </row>
    <row r="17" ht="27" customHeight="true" spans="1:4">
      <c r="A17" s="19" t="s">
        <v>433</v>
      </c>
      <c r="B17" s="44" t="s">
        <v>196</v>
      </c>
      <c r="C17" s="44" t="s">
        <v>197</v>
      </c>
      <c r="D17" s="45">
        <v>2.03</v>
      </c>
    </row>
    <row r="18" ht="27" customHeight="true" spans="1:4">
      <c r="A18" s="19" t="s">
        <v>433</v>
      </c>
      <c r="B18" s="44" t="s">
        <v>199</v>
      </c>
      <c r="C18" s="44" t="s">
        <v>200</v>
      </c>
      <c r="D18" s="45">
        <v>0.17</v>
      </c>
    </row>
    <row r="19" ht="27" customHeight="true" spans="1:4">
      <c r="A19" s="19" t="s">
        <v>433</v>
      </c>
      <c r="B19" s="44" t="s">
        <v>201</v>
      </c>
      <c r="C19" s="44" t="s">
        <v>202</v>
      </c>
      <c r="D19" s="45">
        <v>1.91</v>
      </c>
    </row>
    <row r="20" ht="27" customHeight="true" spans="1:4">
      <c r="A20" s="19" t="s">
        <v>433</v>
      </c>
      <c r="B20" s="44" t="s">
        <v>203</v>
      </c>
      <c r="C20" s="44" t="s">
        <v>204</v>
      </c>
      <c r="D20" s="45">
        <v>3.34</v>
      </c>
    </row>
    <row r="21" ht="27" customHeight="true" spans="1:4">
      <c r="A21" s="42" t="s">
        <v>205</v>
      </c>
      <c r="B21" s="43"/>
      <c r="C21" s="43"/>
      <c r="D21" s="41">
        <f>D22</f>
        <v>3.06</v>
      </c>
    </row>
    <row r="22" ht="27" customHeight="true" spans="1:4">
      <c r="A22" s="19" t="s">
        <v>433</v>
      </c>
      <c r="B22" s="44" t="s">
        <v>206</v>
      </c>
      <c r="C22" s="44" t="s">
        <v>207</v>
      </c>
      <c r="D22" s="45">
        <v>3.06</v>
      </c>
    </row>
    <row r="23" ht="27" customHeight="true" spans="1:4">
      <c r="A23" s="39" t="s">
        <v>216</v>
      </c>
      <c r="B23" s="40"/>
      <c r="C23" s="40"/>
      <c r="D23" s="41">
        <f>D24+D25</f>
        <v>1.08</v>
      </c>
    </row>
    <row r="24" ht="27" customHeight="true" spans="1:4">
      <c r="A24" s="42" t="s">
        <v>217</v>
      </c>
      <c r="B24" s="43"/>
      <c r="C24" s="43"/>
      <c r="D24" s="45">
        <v>0.8</v>
      </c>
    </row>
    <row r="25" ht="27" customHeight="true" spans="1:4">
      <c r="A25" s="46" t="s">
        <v>433</v>
      </c>
      <c r="B25" s="68" t="s">
        <v>263</v>
      </c>
      <c r="C25" s="68" t="s">
        <v>225</v>
      </c>
      <c r="D25" s="48">
        <v>0.28</v>
      </c>
    </row>
    <row r="26" ht="20.25" spans="1:4">
      <c r="A26" s="23"/>
      <c r="B26" s="23"/>
      <c r="C26" s="23"/>
      <c r="D26" s="23"/>
    </row>
    <row r="27" ht="20.25" spans="1:4">
      <c r="A27" s="23"/>
      <c r="B27" s="23"/>
      <c r="C27" s="23"/>
      <c r="D27" s="23"/>
    </row>
  </sheetData>
  <mergeCells count="11">
    <mergeCell ref="A1:D1"/>
    <mergeCell ref="A7:C7"/>
    <mergeCell ref="A8:C8"/>
    <mergeCell ref="A9:C9"/>
    <mergeCell ref="A21:C21"/>
    <mergeCell ref="A23:C23"/>
    <mergeCell ref="A24:C24"/>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72" customHeight="true" spans="1:6">
      <c r="A3" s="49" t="s">
        <v>4</v>
      </c>
      <c r="B3" s="50" t="s">
        <v>227</v>
      </c>
      <c r="C3" s="51" t="s">
        <v>228</v>
      </c>
      <c r="D3" s="50" t="s">
        <v>229</v>
      </c>
      <c r="E3" s="50" t="s">
        <v>230</v>
      </c>
      <c r="F3" s="55" t="s">
        <v>231</v>
      </c>
    </row>
    <row r="4" ht="72" customHeight="true" spans="1:6">
      <c r="A4" s="52" t="s">
        <v>433</v>
      </c>
      <c r="B4" s="20" t="s">
        <v>277</v>
      </c>
      <c r="C4" s="8" t="s">
        <v>233</v>
      </c>
      <c r="D4" s="8"/>
      <c r="E4" s="20" t="s">
        <v>434</v>
      </c>
      <c r="F4" s="56">
        <v>3</v>
      </c>
    </row>
    <row r="5" ht="72" customHeight="true" spans="1:6">
      <c r="A5" s="52" t="s">
        <v>433</v>
      </c>
      <c r="B5" s="20" t="s">
        <v>414</v>
      </c>
      <c r="C5" s="8" t="s">
        <v>233</v>
      </c>
      <c r="D5" s="8"/>
      <c r="E5" s="22"/>
      <c r="F5" s="167">
        <v>1</v>
      </c>
    </row>
    <row r="6" ht="72" customHeight="true" spans="1:6">
      <c r="A6" s="338"/>
      <c r="B6" s="21"/>
      <c r="C6" s="21"/>
      <c r="D6" s="8"/>
      <c r="E6" s="20"/>
      <c r="F6" s="56"/>
    </row>
    <row r="7" ht="72" customHeight="true" spans="1:6">
      <c r="A7" s="53" t="s">
        <v>304</v>
      </c>
      <c r="B7" s="54"/>
      <c r="C7" s="54"/>
      <c r="D7" s="54"/>
      <c r="E7" s="57"/>
      <c r="F7" s="58">
        <f>F4+F5</f>
        <v>4</v>
      </c>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7:E7"/>
  </mergeCells>
  <printOptions horizontalCentered="true" verticalCentered="true"/>
  <pageMargins left="0.751388888888889" right="0.751388888888889" top="0.747916666666667" bottom="2.67708333333333" header="0.393055555555556" footer="0.5"/>
  <pageSetup paperSize="9" scale="57" fitToHeight="0" orientation="landscape"/>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workbookViewId="0">
      <selection activeCell="I19" sqref="I19"/>
    </sheetView>
  </sheetViews>
  <sheetFormatPr defaultColWidth="40" defaultRowHeight="13.5" outlineLevelCol="3"/>
  <cols>
    <col min="1" max="1" width="40" customWidth="true"/>
    <col min="2" max="2" width="70.375" customWidth="true"/>
    <col min="3" max="3" width="68" customWidth="true"/>
    <col min="4" max="4" width="42.75" customWidth="true"/>
    <col min="5" max="5" width="40"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D8+D28</f>
        <v>55.31</v>
      </c>
    </row>
    <row r="8" ht="26.1" customHeight="true" spans="1:4">
      <c r="A8" s="39" t="s">
        <v>182</v>
      </c>
      <c r="B8" s="40"/>
      <c r="C8" s="40"/>
      <c r="D8" s="41">
        <f>D9+D23+D25</f>
        <v>53.93</v>
      </c>
    </row>
    <row r="9" ht="26.1" customHeight="true" spans="1:4">
      <c r="A9" s="42" t="s">
        <v>183</v>
      </c>
      <c r="B9" s="43"/>
      <c r="C9" s="43"/>
      <c r="D9" s="41">
        <f>SUM(D10:D22)</f>
        <v>49.86</v>
      </c>
    </row>
    <row r="10" ht="21" customHeight="true" spans="1:4">
      <c r="A10" s="19" t="s">
        <v>435</v>
      </c>
      <c r="B10" s="44" t="s">
        <v>185</v>
      </c>
      <c r="C10" s="44" t="s">
        <v>186</v>
      </c>
      <c r="D10" s="45">
        <v>19.72</v>
      </c>
    </row>
    <row r="11" ht="21" customHeight="true" spans="1:4">
      <c r="A11" s="19" t="s">
        <v>435</v>
      </c>
      <c r="B11" s="44" t="s">
        <v>187</v>
      </c>
      <c r="C11" s="44" t="s">
        <v>188</v>
      </c>
      <c r="D11" s="45">
        <v>9.66</v>
      </c>
    </row>
    <row r="12" ht="21" customHeight="true" spans="1:4">
      <c r="A12" s="19" t="s">
        <v>435</v>
      </c>
      <c r="B12" s="44" t="s">
        <v>187</v>
      </c>
      <c r="C12" s="44" t="s">
        <v>189</v>
      </c>
      <c r="D12" s="45">
        <v>0.99</v>
      </c>
    </row>
    <row r="13" ht="21" customHeight="true" spans="1:4">
      <c r="A13" s="19" t="s">
        <v>435</v>
      </c>
      <c r="B13" s="44" t="s">
        <v>190</v>
      </c>
      <c r="C13" s="44" t="s">
        <v>191</v>
      </c>
      <c r="D13" s="45">
        <v>1.65</v>
      </c>
    </row>
    <row r="14" ht="21" customHeight="true" spans="1:4">
      <c r="A14" s="19" t="s">
        <v>435</v>
      </c>
      <c r="B14" s="44" t="s">
        <v>258</v>
      </c>
      <c r="C14" s="44" t="s">
        <v>259</v>
      </c>
      <c r="D14" s="45">
        <v>0</v>
      </c>
    </row>
    <row r="15" ht="21" customHeight="true" spans="1:4">
      <c r="A15" s="19" t="s">
        <v>435</v>
      </c>
      <c r="B15" s="44" t="s">
        <v>190</v>
      </c>
      <c r="C15" s="44" t="s">
        <v>192</v>
      </c>
      <c r="D15" s="45">
        <v>1.62</v>
      </c>
    </row>
    <row r="16" ht="21" customHeight="true" spans="1:4">
      <c r="A16" s="19" t="s">
        <v>435</v>
      </c>
      <c r="B16" s="44" t="s">
        <v>190</v>
      </c>
      <c r="C16" s="44" t="s">
        <v>193</v>
      </c>
      <c r="D16" s="45">
        <v>0.86</v>
      </c>
    </row>
    <row r="17" ht="21" customHeight="true" spans="1:4">
      <c r="A17" s="19" t="s">
        <v>435</v>
      </c>
      <c r="B17" s="44" t="s">
        <v>194</v>
      </c>
      <c r="C17" s="44" t="s">
        <v>195</v>
      </c>
      <c r="D17" s="45">
        <v>5.22</v>
      </c>
    </row>
    <row r="18" ht="21" customHeight="true" spans="1:4">
      <c r="A18" s="19" t="s">
        <v>435</v>
      </c>
      <c r="B18" s="44" t="s">
        <v>196</v>
      </c>
      <c r="C18" s="44" t="s">
        <v>197</v>
      </c>
      <c r="D18" s="45">
        <v>2.78</v>
      </c>
    </row>
    <row r="19" ht="21" customHeight="true" spans="1:4">
      <c r="A19" s="19" t="s">
        <v>435</v>
      </c>
      <c r="B19" s="44" t="s">
        <v>196</v>
      </c>
      <c r="C19" s="44" t="s">
        <v>198</v>
      </c>
      <c r="D19" s="45">
        <v>0.04</v>
      </c>
    </row>
    <row r="20" ht="21" customHeight="true" spans="1:4">
      <c r="A20" s="19" t="s">
        <v>435</v>
      </c>
      <c r="B20" s="44" t="s">
        <v>199</v>
      </c>
      <c r="C20" s="44" t="s">
        <v>200</v>
      </c>
      <c r="D20" s="45">
        <v>0.23</v>
      </c>
    </row>
    <row r="21" ht="21" customHeight="true" spans="1:4">
      <c r="A21" s="19" t="s">
        <v>435</v>
      </c>
      <c r="B21" s="85" t="s">
        <v>201</v>
      </c>
      <c r="C21" s="85" t="s">
        <v>202</v>
      </c>
      <c r="D21" s="45">
        <v>2.61</v>
      </c>
    </row>
    <row r="22" ht="21" customHeight="true" spans="1:4">
      <c r="A22" s="19" t="s">
        <v>435</v>
      </c>
      <c r="B22" s="44" t="s">
        <v>203</v>
      </c>
      <c r="C22" s="44" t="s">
        <v>204</v>
      </c>
      <c r="D22" s="45">
        <v>4.48</v>
      </c>
    </row>
    <row r="23" ht="21" customHeight="true" spans="1:4">
      <c r="A23" s="42" t="s">
        <v>205</v>
      </c>
      <c r="B23" s="43"/>
      <c r="C23" s="43"/>
      <c r="D23" s="41">
        <f>D24</f>
        <v>3.6</v>
      </c>
    </row>
    <row r="24" ht="21" customHeight="true" spans="1:4">
      <c r="A24" s="19" t="s">
        <v>435</v>
      </c>
      <c r="B24" s="44" t="s">
        <v>206</v>
      </c>
      <c r="C24" s="44" t="s">
        <v>207</v>
      </c>
      <c r="D24" s="45">
        <v>3.6</v>
      </c>
    </row>
    <row r="25" ht="21" customHeight="true" spans="1:4">
      <c r="A25" s="42" t="s">
        <v>209</v>
      </c>
      <c r="B25" s="43"/>
      <c r="C25" s="43"/>
      <c r="D25" s="41">
        <f>D26+D27</f>
        <v>0.47</v>
      </c>
    </row>
    <row r="26" ht="21" customHeight="true" spans="1:4">
      <c r="A26" s="19" t="s">
        <v>435</v>
      </c>
      <c r="B26" s="44" t="s">
        <v>210</v>
      </c>
      <c r="C26" s="44" t="s">
        <v>211</v>
      </c>
      <c r="D26" s="45">
        <v>0.02</v>
      </c>
    </row>
    <row r="27" ht="21" customHeight="true" spans="1:4">
      <c r="A27" s="19" t="s">
        <v>435</v>
      </c>
      <c r="B27" s="44" t="s">
        <v>210</v>
      </c>
      <c r="C27" s="44" t="s">
        <v>212</v>
      </c>
      <c r="D27" s="45">
        <v>0.45</v>
      </c>
    </row>
    <row r="28" ht="21" customHeight="true" spans="1:4">
      <c r="A28" s="39" t="s">
        <v>216</v>
      </c>
      <c r="B28" s="40"/>
      <c r="C28" s="40"/>
      <c r="D28" s="41">
        <f>D29</f>
        <v>1.38</v>
      </c>
    </row>
    <row r="29" ht="21" customHeight="true" spans="1:4">
      <c r="A29" s="42" t="s">
        <v>217</v>
      </c>
      <c r="B29" s="43"/>
      <c r="C29" s="43"/>
      <c r="D29" s="41">
        <f>SUM(D30:D32)</f>
        <v>1.38</v>
      </c>
    </row>
    <row r="30" ht="21" customHeight="true" spans="1:4">
      <c r="A30" s="19" t="s">
        <v>435</v>
      </c>
      <c r="B30" s="123" t="s">
        <v>262</v>
      </c>
      <c r="C30" s="123" t="s">
        <v>219</v>
      </c>
      <c r="D30" s="533">
        <v>0.75</v>
      </c>
    </row>
    <row r="31" ht="21" customHeight="true" spans="1:4">
      <c r="A31" s="19" t="s">
        <v>435</v>
      </c>
      <c r="B31" s="534" t="s">
        <v>263</v>
      </c>
      <c r="C31" s="534" t="s">
        <v>225</v>
      </c>
      <c r="D31" s="533">
        <v>0.38</v>
      </c>
    </row>
    <row r="32" ht="21" customHeight="true" spans="1:4">
      <c r="A32" s="46" t="s">
        <v>435</v>
      </c>
      <c r="B32" s="68" t="s">
        <v>222</v>
      </c>
      <c r="C32" s="68" t="s">
        <v>223</v>
      </c>
      <c r="D32" s="48">
        <v>0.25</v>
      </c>
    </row>
  </sheetData>
  <mergeCells count="12">
    <mergeCell ref="A1:D1"/>
    <mergeCell ref="A7:C7"/>
    <mergeCell ref="A8:C8"/>
    <mergeCell ref="A9:C9"/>
    <mergeCell ref="A23:C23"/>
    <mergeCell ref="A25:C25"/>
    <mergeCell ref="A28:C28"/>
    <mergeCell ref="A29:C2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7"/>
  <sheetViews>
    <sheetView workbookViewId="0">
      <selection activeCell="I19" sqref="I19"/>
    </sheetView>
  </sheetViews>
  <sheetFormatPr defaultColWidth="9" defaultRowHeight="13.5" outlineLevelRow="6" outlineLevelCol="6"/>
  <cols>
    <col min="1" max="1" width="25.875" customWidth="true"/>
    <col min="2" max="2" width="28.5" customWidth="true"/>
    <col min="3" max="3" width="21.25" customWidth="true"/>
    <col min="4" max="4" width="44.5" customWidth="true"/>
    <col min="5" max="5" width="59.25" customWidth="true"/>
    <col min="6" max="6" width="35.375" customWidth="true"/>
  </cols>
  <sheetData>
    <row r="1" ht="68.1" customHeight="true" spans="1:6">
      <c r="A1" s="13" t="s">
        <v>264</v>
      </c>
      <c r="B1" s="14"/>
      <c r="C1" s="14"/>
      <c r="D1" s="14"/>
      <c r="E1" s="14"/>
      <c r="F1" s="13"/>
    </row>
    <row r="2" ht="20.1" customHeight="true" spans="1:6">
      <c r="A2" s="15"/>
      <c r="B2" s="16"/>
      <c r="C2" s="16"/>
      <c r="D2" s="16"/>
      <c r="E2" s="16"/>
      <c r="F2" s="24" t="s">
        <v>1</v>
      </c>
    </row>
    <row r="3" ht="69" customHeight="true" spans="1:6">
      <c r="A3" s="49" t="s">
        <v>4</v>
      </c>
      <c r="B3" s="50" t="s">
        <v>227</v>
      </c>
      <c r="C3" s="51" t="s">
        <v>228</v>
      </c>
      <c r="D3" s="50" t="s">
        <v>229</v>
      </c>
      <c r="E3" s="50" t="s">
        <v>230</v>
      </c>
      <c r="F3" s="55" t="s">
        <v>231</v>
      </c>
    </row>
    <row r="4" ht="108" customHeight="true" spans="1:6">
      <c r="A4" s="82" t="s">
        <v>435</v>
      </c>
      <c r="B4" s="20" t="s">
        <v>436</v>
      </c>
      <c r="C4" s="8" t="s">
        <v>233</v>
      </c>
      <c r="D4" s="8" t="s">
        <v>437</v>
      </c>
      <c r="E4" s="8" t="s">
        <v>438</v>
      </c>
      <c r="F4" s="56">
        <v>25</v>
      </c>
    </row>
    <row r="5" ht="108" customHeight="true" spans="1:6">
      <c r="A5" s="82" t="s">
        <v>435</v>
      </c>
      <c r="B5" s="20" t="s">
        <v>439</v>
      </c>
      <c r="C5" s="8" t="s">
        <v>233</v>
      </c>
      <c r="D5" s="8" t="s">
        <v>437</v>
      </c>
      <c r="E5" s="22" t="s">
        <v>440</v>
      </c>
      <c r="F5" s="56">
        <v>25</v>
      </c>
    </row>
    <row r="6" ht="108" customHeight="true" spans="1:6">
      <c r="A6" s="82" t="s">
        <v>435</v>
      </c>
      <c r="B6" s="20" t="s">
        <v>441</v>
      </c>
      <c r="C6" s="8" t="s">
        <v>233</v>
      </c>
      <c r="D6" s="8" t="s">
        <v>437</v>
      </c>
      <c r="E6" s="20" t="s">
        <v>442</v>
      </c>
      <c r="F6" s="56">
        <v>7.5</v>
      </c>
    </row>
    <row r="7" ht="78.95" customHeight="true" spans="1:7">
      <c r="A7" s="53" t="s">
        <v>175</v>
      </c>
      <c r="B7" s="54"/>
      <c r="C7" s="54"/>
      <c r="D7" s="54"/>
      <c r="E7" s="57"/>
      <c r="F7" s="532">
        <v>57.5</v>
      </c>
      <c r="G7" s="142"/>
    </row>
  </sheetData>
  <mergeCells count="2">
    <mergeCell ref="A1:F1"/>
    <mergeCell ref="A7:E7"/>
  </mergeCells>
  <printOptions horizontalCentered="true" verticalCentered="true"/>
  <pageMargins left="0.751388888888889" right="0.751388888888889" top="0.747916666666667" bottom="1.22013888888889" header="0.393055555555556" footer="0.5"/>
  <pageSetup paperSize="9" scale="59" fitToHeight="0" orientation="landscape"/>
  <headerFooter>
    <oddFooter>&amp;C第 &amp;P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8"/>
  <sheetViews>
    <sheetView workbookViewId="0">
      <selection activeCell="I19" sqref="I19"/>
    </sheetView>
  </sheetViews>
  <sheetFormatPr defaultColWidth="19.5" defaultRowHeight="24" customHeight="true" outlineLevelCol="4"/>
  <cols>
    <col min="1" max="1" width="41.75" style="90" customWidth="true"/>
    <col min="2" max="3" width="67.5" style="90" customWidth="true"/>
    <col min="4" max="4" width="41.75" style="90" customWidth="true"/>
    <col min="5" max="5" width="19.5" style="90" customWidth="true"/>
    <col min="6" max="16384" width="19.5" style="90"/>
  </cols>
  <sheetData>
    <row r="1" ht="35.1" customHeight="true" spans="1:4">
      <c r="A1" s="14" t="s">
        <v>256</v>
      </c>
      <c r="B1" s="14"/>
      <c r="C1" s="14"/>
      <c r="D1" s="14"/>
    </row>
    <row r="2" ht="18" customHeight="true" spans="1:4">
      <c r="A2" s="28"/>
      <c r="B2" s="28"/>
      <c r="C2" s="28"/>
      <c r="D2" s="29" t="s">
        <v>1</v>
      </c>
    </row>
    <row r="3" ht="15.95" customHeight="true" spans="1:4">
      <c r="A3" s="325" t="s">
        <v>177</v>
      </c>
      <c r="B3" s="326" t="s">
        <v>178</v>
      </c>
      <c r="C3" s="326" t="s">
        <v>179</v>
      </c>
      <c r="D3" s="327" t="s">
        <v>180</v>
      </c>
    </row>
    <row r="4" ht="15.95" customHeight="true" spans="1:4">
      <c r="A4" s="328"/>
      <c r="B4" s="329"/>
      <c r="C4" s="329"/>
      <c r="D4" s="330"/>
    </row>
    <row r="5" ht="15.95" customHeight="true" spans="1:4">
      <c r="A5" s="328"/>
      <c r="B5" s="329"/>
      <c r="C5" s="329"/>
      <c r="D5" s="330"/>
    </row>
    <row r="6" hidden="true" customHeight="true" spans="1:4">
      <c r="A6" s="328"/>
      <c r="B6" s="329"/>
      <c r="C6" s="329"/>
      <c r="D6" s="330"/>
    </row>
    <row r="7" ht="33" customHeight="true" spans="1:4">
      <c r="A7" s="331" t="s">
        <v>181</v>
      </c>
      <c r="B7" s="332"/>
      <c r="C7" s="332"/>
      <c r="D7" s="333">
        <f>D8+D31</f>
        <v>265.66</v>
      </c>
    </row>
    <row r="8" ht="18.95" customHeight="true" spans="1:4">
      <c r="A8" s="334" t="s">
        <v>182</v>
      </c>
      <c r="B8" s="285"/>
      <c r="C8" s="285"/>
      <c r="D8" s="335">
        <f>D9+D23+D25</f>
        <v>255.17</v>
      </c>
    </row>
    <row r="9" ht="18.95" customHeight="true" spans="1:4">
      <c r="A9" s="229" t="s">
        <v>183</v>
      </c>
      <c r="B9" s="8"/>
      <c r="C9" s="8"/>
      <c r="D9" s="335">
        <f>SUM(D10:D22)</f>
        <v>224.11</v>
      </c>
    </row>
    <row r="10" ht="18.95" customHeight="true" spans="1:4">
      <c r="A10" s="52" t="s">
        <v>443</v>
      </c>
      <c r="B10" s="280" t="s">
        <v>185</v>
      </c>
      <c r="C10" s="280" t="s">
        <v>186</v>
      </c>
      <c r="D10" s="122">
        <v>87.19</v>
      </c>
    </row>
    <row r="11" ht="18.95" customHeight="true" spans="1:4">
      <c r="A11" s="52" t="s">
        <v>443</v>
      </c>
      <c r="B11" s="280" t="s">
        <v>187</v>
      </c>
      <c r="C11" s="280" t="s">
        <v>188</v>
      </c>
      <c r="D11" s="122">
        <v>37.19</v>
      </c>
    </row>
    <row r="12" ht="18.95" customHeight="true" spans="1:4">
      <c r="A12" s="52" t="s">
        <v>443</v>
      </c>
      <c r="B12" s="280" t="s">
        <v>187</v>
      </c>
      <c r="C12" s="280" t="s">
        <v>189</v>
      </c>
      <c r="D12" s="122">
        <v>4.8</v>
      </c>
    </row>
    <row r="13" ht="18.95" customHeight="true" spans="1:4">
      <c r="A13" s="52" t="s">
        <v>443</v>
      </c>
      <c r="B13" s="280" t="s">
        <v>190</v>
      </c>
      <c r="C13" s="280" t="s">
        <v>191</v>
      </c>
      <c r="D13" s="122">
        <v>7.27</v>
      </c>
    </row>
    <row r="14" ht="18.95" customHeight="true" spans="1:4">
      <c r="A14" s="52" t="s">
        <v>443</v>
      </c>
      <c r="B14" s="280" t="s">
        <v>258</v>
      </c>
      <c r="C14" s="280" t="s">
        <v>259</v>
      </c>
      <c r="D14" s="122">
        <v>11.6</v>
      </c>
    </row>
    <row r="15" ht="18.95" customHeight="true" spans="1:4">
      <c r="A15" s="52" t="s">
        <v>443</v>
      </c>
      <c r="B15" s="280" t="s">
        <v>190</v>
      </c>
      <c r="C15" s="280" t="s">
        <v>192</v>
      </c>
      <c r="D15" s="122">
        <v>4.72</v>
      </c>
    </row>
    <row r="16" ht="18.95" customHeight="true" spans="1:4">
      <c r="A16" s="52" t="s">
        <v>443</v>
      </c>
      <c r="B16" s="280" t="s">
        <v>190</v>
      </c>
      <c r="C16" s="280" t="s">
        <v>193</v>
      </c>
      <c r="D16" s="122">
        <v>2.41</v>
      </c>
    </row>
    <row r="17" ht="18.95" customHeight="true" spans="1:4">
      <c r="A17" s="52" t="s">
        <v>443</v>
      </c>
      <c r="B17" s="280" t="s">
        <v>194</v>
      </c>
      <c r="C17" s="280" t="s">
        <v>195</v>
      </c>
      <c r="D17" s="122">
        <v>23.64</v>
      </c>
    </row>
    <row r="18" ht="18.95" customHeight="true" spans="1:4">
      <c r="A18" s="52" t="s">
        <v>443</v>
      </c>
      <c r="B18" s="280" t="s">
        <v>196</v>
      </c>
      <c r="C18" s="280" t="s">
        <v>197</v>
      </c>
      <c r="D18" s="122">
        <v>12.56</v>
      </c>
    </row>
    <row r="19" ht="18.95" customHeight="true" spans="1:4">
      <c r="A19" s="52" t="s">
        <v>443</v>
      </c>
      <c r="B19" s="280" t="s">
        <v>196</v>
      </c>
      <c r="C19" s="280" t="s">
        <v>198</v>
      </c>
      <c r="D19" s="122">
        <v>0.28</v>
      </c>
    </row>
    <row r="20" ht="18.95" customHeight="true" spans="1:4">
      <c r="A20" s="52" t="s">
        <v>443</v>
      </c>
      <c r="B20" s="280" t="s">
        <v>199</v>
      </c>
      <c r="C20" s="280" t="s">
        <v>200</v>
      </c>
      <c r="D20" s="122">
        <v>1.04</v>
      </c>
    </row>
    <row r="21" ht="18.95" customHeight="true" spans="1:4">
      <c r="A21" s="52" t="s">
        <v>443</v>
      </c>
      <c r="B21" s="280" t="s">
        <v>201</v>
      </c>
      <c r="C21" s="280" t="s">
        <v>202</v>
      </c>
      <c r="D21" s="122">
        <v>11.82</v>
      </c>
    </row>
    <row r="22" ht="18.95" customHeight="true" spans="1:4">
      <c r="A22" s="52" t="s">
        <v>443</v>
      </c>
      <c r="B22" s="280" t="s">
        <v>203</v>
      </c>
      <c r="C22" s="280" t="s">
        <v>204</v>
      </c>
      <c r="D22" s="122">
        <v>19.59</v>
      </c>
    </row>
    <row r="23" ht="18.95" customHeight="true" spans="1:4">
      <c r="A23" s="229" t="s">
        <v>205</v>
      </c>
      <c r="B23" s="8"/>
      <c r="C23" s="8"/>
      <c r="D23" s="335">
        <f>D24</f>
        <v>13.08</v>
      </c>
    </row>
    <row r="24" ht="18.95" customHeight="true" spans="1:4">
      <c r="A24" s="52" t="s">
        <v>443</v>
      </c>
      <c r="B24" s="280" t="s">
        <v>206</v>
      </c>
      <c r="C24" s="280" t="s">
        <v>207</v>
      </c>
      <c r="D24" s="122">
        <v>13.08</v>
      </c>
    </row>
    <row r="25" ht="18.95" customHeight="true" spans="1:5">
      <c r="A25" s="229" t="s">
        <v>209</v>
      </c>
      <c r="B25" s="8"/>
      <c r="C25" s="8"/>
      <c r="D25" s="335">
        <v>17.98</v>
      </c>
      <c r="E25" s="531"/>
    </row>
    <row r="26" ht="18.95" customHeight="true" spans="1:5">
      <c r="A26" s="52" t="s">
        <v>443</v>
      </c>
      <c r="B26" s="280" t="s">
        <v>210</v>
      </c>
      <c r="C26" s="280" t="s">
        <v>211</v>
      </c>
      <c r="D26" s="122">
        <v>2.94</v>
      </c>
      <c r="E26" s="531"/>
    </row>
    <row r="27" ht="18.95" customHeight="true" spans="1:5">
      <c r="A27" s="52" t="s">
        <v>443</v>
      </c>
      <c r="B27" s="280" t="s">
        <v>210</v>
      </c>
      <c r="C27" s="280" t="s">
        <v>212</v>
      </c>
      <c r="D27" s="122">
        <v>8.19</v>
      </c>
      <c r="E27" s="531"/>
    </row>
    <row r="28" ht="18.95" customHeight="true" spans="1:5">
      <c r="A28" s="52" t="s">
        <v>443</v>
      </c>
      <c r="B28" s="280" t="s">
        <v>306</v>
      </c>
      <c r="C28" s="280" t="s">
        <v>215</v>
      </c>
      <c r="D28" s="122">
        <v>0.72</v>
      </c>
      <c r="E28" s="531"/>
    </row>
    <row r="29" ht="18.95" customHeight="true" spans="1:5">
      <c r="A29" s="52" t="s">
        <v>443</v>
      </c>
      <c r="B29" s="280"/>
      <c r="C29" s="280" t="s">
        <v>444</v>
      </c>
      <c r="D29" s="122">
        <v>3.73</v>
      </c>
      <c r="E29" s="531"/>
    </row>
    <row r="30" ht="18.95" customHeight="true" spans="1:5">
      <c r="A30" s="52" t="s">
        <v>443</v>
      </c>
      <c r="B30" s="280"/>
      <c r="C30" s="280" t="s">
        <v>208</v>
      </c>
      <c r="D30" s="122">
        <v>2.4</v>
      </c>
      <c r="E30" s="91"/>
    </row>
    <row r="31" ht="18.95" customHeight="true" spans="1:4">
      <c r="A31" s="490" t="s">
        <v>216</v>
      </c>
      <c r="B31" s="339"/>
      <c r="C31" s="339"/>
      <c r="D31" s="335">
        <v>10.49</v>
      </c>
    </row>
    <row r="32" ht="18.95" customHeight="true" spans="1:4">
      <c r="A32" s="229" t="s">
        <v>217</v>
      </c>
      <c r="B32" s="8"/>
      <c r="C32" s="8"/>
      <c r="D32" s="335">
        <v>10.49</v>
      </c>
    </row>
    <row r="33" ht="18.95" customHeight="true" spans="1:4">
      <c r="A33" s="52" t="s">
        <v>443</v>
      </c>
      <c r="B33" s="20" t="s">
        <v>262</v>
      </c>
      <c r="C33" s="20" t="s">
        <v>219</v>
      </c>
      <c r="D33" s="122">
        <v>2.64</v>
      </c>
    </row>
    <row r="34" ht="18.95" customHeight="true" spans="1:4">
      <c r="A34" s="52" t="s">
        <v>443</v>
      </c>
      <c r="B34" s="20" t="s">
        <v>291</v>
      </c>
      <c r="C34" s="20" t="s">
        <v>292</v>
      </c>
      <c r="D34" s="122">
        <v>4.8</v>
      </c>
    </row>
    <row r="35" ht="18.95" customHeight="true" spans="1:4">
      <c r="A35" s="52" t="s">
        <v>443</v>
      </c>
      <c r="B35" s="20" t="s">
        <v>206</v>
      </c>
      <c r="C35" s="20" t="s">
        <v>321</v>
      </c>
      <c r="D35" s="122">
        <v>0.36</v>
      </c>
    </row>
    <row r="36" ht="18.95" customHeight="true" spans="1:4">
      <c r="A36" s="52" t="s">
        <v>443</v>
      </c>
      <c r="B36" s="20" t="s">
        <v>222</v>
      </c>
      <c r="C36" s="20" t="s">
        <v>223</v>
      </c>
      <c r="D36" s="122">
        <v>1</v>
      </c>
    </row>
    <row r="37" ht="18.95" customHeight="true" spans="1:4">
      <c r="A37" s="78" t="s">
        <v>443</v>
      </c>
      <c r="B37" s="530"/>
      <c r="C37" s="530" t="s">
        <v>445</v>
      </c>
      <c r="D37" s="337">
        <v>1.69</v>
      </c>
    </row>
    <row r="38" ht="18.95" customHeight="true"/>
  </sheetData>
  <mergeCells count="12">
    <mergeCell ref="A1:D1"/>
    <mergeCell ref="A7:C7"/>
    <mergeCell ref="A8:C8"/>
    <mergeCell ref="A9:C9"/>
    <mergeCell ref="A23:C23"/>
    <mergeCell ref="A25:C25"/>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workbookViewId="0">
      <selection activeCell="I19" sqref="I19"/>
    </sheetView>
  </sheetViews>
  <sheetFormatPr defaultColWidth="9" defaultRowHeight="13.5" outlineLevelCol="5"/>
  <cols>
    <col min="1" max="2" width="26.25" style="90" customWidth="true"/>
    <col min="3" max="3" width="22.25" style="90" customWidth="true"/>
    <col min="4" max="4" width="45.5" style="90" customWidth="true"/>
    <col min="5" max="5" width="55" style="90" customWidth="true"/>
    <col min="6" max="6" width="45.5" style="90" customWidth="true"/>
    <col min="7" max="16384" width="9" style="90"/>
  </cols>
  <sheetData>
    <row r="1" ht="68.1" customHeight="true" spans="1:6">
      <c r="A1" s="14" t="s">
        <v>264</v>
      </c>
      <c r="B1" s="14"/>
      <c r="C1" s="14"/>
      <c r="D1" s="14"/>
      <c r="E1" s="14"/>
      <c r="F1" s="14"/>
    </row>
    <row r="2" ht="20.1" customHeight="true" spans="1:6">
      <c r="A2" s="16"/>
      <c r="B2" s="16"/>
      <c r="C2" s="16"/>
      <c r="D2" s="16"/>
      <c r="E2" s="16"/>
      <c r="F2" s="386" t="s">
        <v>1</v>
      </c>
    </row>
    <row r="3" ht="62.1" customHeight="true" spans="1:6">
      <c r="A3" s="94" t="s">
        <v>4</v>
      </c>
      <c r="B3" s="95" t="s">
        <v>227</v>
      </c>
      <c r="C3" s="96" t="s">
        <v>228</v>
      </c>
      <c r="D3" s="95" t="s">
        <v>229</v>
      </c>
      <c r="E3" s="95" t="s">
        <v>230</v>
      </c>
      <c r="F3" s="101" t="s">
        <v>231</v>
      </c>
    </row>
    <row r="4" ht="56.1" customHeight="true" spans="1:6">
      <c r="A4" s="52" t="s">
        <v>37</v>
      </c>
      <c r="B4" s="20" t="s">
        <v>446</v>
      </c>
      <c r="C4" s="8" t="s">
        <v>233</v>
      </c>
      <c r="D4" s="8" t="s">
        <v>447</v>
      </c>
      <c r="E4" s="20"/>
      <c r="F4" s="468">
        <v>17</v>
      </c>
    </row>
    <row r="5" ht="56.1" customHeight="true" spans="1:6">
      <c r="A5" s="52" t="s">
        <v>37</v>
      </c>
      <c r="B5" s="20" t="s">
        <v>448</v>
      </c>
      <c r="C5" s="8" t="s">
        <v>233</v>
      </c>
      <c r="D5" s="8" t="s">
        <v>414</v>
      </c>
      <c r="E5" s="22"/>
      <c r="F5" s="468">
        <v>1</v>
      </c>
    </row>
    <row r="6" ht="56.1" customHeight="true" spans="1:6">
      <c r="A6" s="52" t="s">
        <v>37</v>
      </c>
      <c r="B6" s="20" t="s">
        <v>299</v>
      </c>
      <c r="C6" s="8" t="s">
        <v>233</v>
      </c>
      <c r="D6" s="8" t="s">
        <v>449</v>
      </c>
      <c r="E6" s="20"/>
      <c r="F6" s="468">
        <v>52</v>
      </c>
    </row>
    <row r="7" ht="56.1" customHeight="true" spans="1:6">
      <c r="A7" s="52" t="s">
        <v>450</v>
      </c>
      <c r="B7" s="69" t="s">
        <v>451</v>
      </c>
      <c r="C7" s="8" t="s">
        <v>452</v>
      </c>
      <c r="D7" s="22" t="s">
        <v>453</v>
      </c>
      <c r="E7" s="20" t="s">
        <v>454</v>
      </c>
      <c r="F7" s="73">
        <v>180</v>
      </c>
    </row>
    <row r="8" ht="56.1" customHeight="true" spans="1:6">
      <c r="A8" s="338"/>
      <c r="B8" s="21"/>
      <c r="C8" s="21"/>
      <c r="D8" s="339"/>
      <c r="E8" s="21"/>
      <c r="F8" s="529"/>
    </row>
    <row r="9" ht="56.1" customHeight="true" spans="1:6">
      <c r="A9" s="53" t="s">
        <v>455</v>
      </c>
      <c r="B9" s="54"/>
      <c r="C9" s="54"/>
      <c r="D9" s="54"/>
      <c r="E9" s="57"/>
      <c r="F9" s="225">
        <f>SUM(F4:F8)</f>
        <v>250</v>
      </c>
    </row>
    <row r="10" ht="20.25" spans="1:4">
      <c r="A10" s="467"/>
      <c r="B10" s="467"/>
      <c r="C10" s="467"/>
      <c r="D10" s="467"/>
    </row>
    <row r="11" ht="20.25" spans="1:4">
      <c r="A11" s="467"/>
      <c r="B11" s="467"/>
      <c r="C11" s="467"/>
      <c r="D11" s="467"/>
    </row>
    <row r="12" ht="20.25" spans="1:4">
      <c r="A12" s="467"/>
      <c r="B12" s="467"/>
      <c r="C12" s="467"/>
      <c r="D12" s="467"/>
    </row>
    <row r="13" ht="20.25" spans="1:4">
      <c r="A13" s="467"/>
      <c r="B13" s="467"/>
      <c r="C13" s="467"/>
      <c r="D13" s="467"/>
    </row>
    <row r="14" ht="20.25" spans="1:4">
      <c r="A14" s="467"/>
      <c r="B14" s="467"/>
      <c r="C14" s="467"/>
      <c r="D14" s="467"/>
    </row>
    <row r="15" ht="20.25" spans="1:4">
      <c r="A15" s="467"/>
      <c r="B15" s="467"/>
      <c r="C15" s="467"/>
      <c r="D15" s="467"/>
    </row>
    <row r="16" ht="20.25" spans="1:4">
      <c r="A16" s="467"/>
      <c r="B16" s="467"/>
      <c r="C16" s="467"/>
      <c r="D16" s="467"/>
    </row>
    <row r="17" ht="20.25" spans="1:4">
      <c r="A17" s="467"/>
      <c r="B17" s="467"/>
      <c r="C17" s="467"/>
      <c r="D17" s="467"/>
    </row>
    <row r="18" ht="20.25" spans="1:4">
      <c r="A18" s="467"/>
      <c r="B18" s="467"/>
      <c r="C18" s="467"/>
      <c r="D18" s="467"/>
    </row>
    <row r="19" ht="20.25" spans="1:4">
      <c r="A19" s="467"/>
      <c r="B19" s="467"/>
      <c r="C19" s="467"/>
      <c r="D19" s="467"/>
    </row>
    <row r="20" ht="20.25" spans="1:4">
      <c r="A20" s="467"/>
      <c r="B20" s="467"/>
      <c r="C20" s="467"/>
      <c r="D20" s="467"/>
    </row>
    <row r="21" ht="20.25" spans="1:4">
      <c r="A21" s="467"/>
      <c r="B21" s="467"/>
      <c r="C21" s="467"/>
      <c r="D21" s="467"/>
    </row>
    <row r="22" ht="20.25" spans="1:4">
      <c r="A22" s="467"/>
      <c r="B22" s="467"/>
      <c r="C22" s="467"/>
      <c r="D22" s="467"/>
    </row>
    <row r="23" ht="20.25" spans="1:4">
      <c r="A23" s="467"/>
      <c r="B23" s="467"/>
      <c r="C23" s="467"/>
      <c r="D23" s="467"/>
    </row>
    <row r="24" ht="20.25" spans="1:4">
      <c r="A24" s="467"/>
      <c r="B24" s="467"/>
      <c r="C24" s="467"/>
      <c r="D24" s="467"/>
    </row>
    <row r="25" ht="20.25" spans="1:4">
      <c r="A25" s="467"/>
      <c r="B25" s="467"/>
      <c r="C25" s="467"/>
      <c r="D25" s="467"/>
    </row>
    <row r="26" ht="20.25" spans="1:4">
      <c r="A26" s="467"/>
      <c r="B26" s="467"/>
      <c r="C26" s="467"/>
      <c r="D26" s="467"/>
    </row>
    <row r="27" ht="20.25" spans="1:4">
      <c r="A27" s="467"/>
      <c r="B27" s="467"/>
      <c r="C27" s="467"/>
      <c r="D27" s="467"/>
    </row>
    <row r="28" ht="20.25" spans="1:4">
      <c r="A28" s="467"/>
      <c r="B28" s="467"/>
      <c r="C28" s="467"/>
      <c r="D28" s="467"/>
    </row>
    <row r="29" ht="20.25" spans="1:4">
      <c r="A29" s="467"/>
      <c r="B29" s="467"/>
      <c r="C29" s="467"/>
      <c r="D29" s="467"/>
    </row>
    <row r="30" ht="20.25" spans="1:4">
      <c r="A30" s="467"/>
      <c r="B30" s="467"/>
      <c r="C30" s="467"/>
      <c r="D30" s="467"/>
    </row>
    <row r="31" ht="20.25" spans="1:4">
      <c r="A31" s="467"/>
      <c r="B31" s="467"/>
      <c r="C31" s="467"/>
      <c r="D31" s="467"/>
    </row>
    <row r="32" ht="20.25" spans="1:4">
      <c r="A32" s="467"/>
      <c r="B32" s="467"/>
      <c r="C32" s="467"/>
      <c r="D32" s="467"/>
    </row>
  </sheetData>
  <mergeCells count="2">
    <mergeCell ref="A1:F1"/>
    <mergeCell ref="A9:E9"/>
  </mergeCells>
  <printOptions horizontalCentered="true" verticalCentered="true"/>
  <pageMargins left="0.751388888888889" right="0.751388888888889" top="0.747916666666667" bottom="2.12569444444444" header="0.393055555555556" footer="0.5"/>
  <pageSetup paperSize="9" scale="57" fitToHeight="0" orientation="landscape"/>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19"/>
  <sheetViews>
    <sheetView workbookViewId="0">
      <pane xSplit="1" ySplit="3" topLeftCell="B4" activePane="bottomRight" state="frozen"/>
      <selection/>
      <selection pane="topRight"/>
      <selection pane="bottomLeft"/>
      <selection pane="bottomRight" activeCell="I19" sqref="I19"/>
    </sheetView>
  </sheetViews>
  <sheetFormatPr defaultColWidth="9" defaultRowHeight="13.5" outlineLevelCol="5"/>
  <cols>
    <col min="1" max="1" width="26.125" customWidth="true"/>
    <col min="2" max="2" width="35.25" customWidth="true"/>
    <col min="3" max="3" width="20.875" customWidth="true"/>
    <col min="4" max="5" width="58.75" customWidth="true"/>
    <col min="6" max="6" width="22.5" customWidth="true"/>
  </cols>
  <sheetData>
    <row r="1" ht="48.95" customHeight="true" spans="1:6">
      <c r="A1" s="13" t="s">
        <v>226</v>
      </c>
      <c r="B1" s="14"/>
      <c r="C1" s="14"/>
      <c r="D1" s="14"/>
      <c r="E1" s="14"/>
      <c r="F1" s="13"/>
    </row>
    <row r="2" ht="20.1" customHeight="true" spans="1:6">
      <c r="A2" s="15"/>
      <c r="B2" s="16"/>
      <c r="C2" s="16"/>
      <c r="D2" s="16"/>
      <c r="E2" s="16"/>
      <c r="F2" s="24" t="s">
        <v>1</v>
      </c>
    </row>
    <row r="3" ht="72" customHeight="true" spans="1:6">
      <c r="A3" s="49" t="s">
        <v>4</v>
      </c>
      <c r="B3" s="50" t="s">
        <v>227</v>
      </c>
      <c r="C3" s="51" t="s">
        <v>228</v>
      </c>
      <c r="D3" s="50" t="s">
        <v>229</v>
      </c>
      <c r="E3" s="50" t="s">
        <v>230</v>
      </c>
      <c r="F3" s="55" t="s">
        <v>231</v>
      </c>
    </row>
    <row r="4" ht="62.1" customHeight="true" spans="1:6">
      <c r="A4" s="52" t="s">
        <v>184</v>
      </c>
      <c r="B4" s="8" t="s">
        <v>232</v>
      </c>
      <c r="C4" s="8" t="s">
        <v>233</v>
      </c>
      <c r="D4" s="576" t="s">
        <v>234</v>
      </c>
      <c r="E4" s="576" t="s">
        <v>235</v>
      </c>
      <c r="F4" s="140">
        <v>15</v>
      </c>
    </row>
    <row r="5" ht="62.1" customHeight="true" spans="1:6">
      <c r="A5" s="52" t="s">
        <v>184</v>
      </c>
      <c r="B5" s="577" t="s">
        <v>236</v>
      </c>
      <c r="C5" s="8" t="s">
        <v>233</v>
      </c>
      <c r="D5" s="577" t="s">
        <v>237</v>
      </c>
      <c r="E5" s="577" t="s">
        <v>238</v>
      </c>
      <c r="F5" s="140">
        <v>5</v>
      </c>
    </row>
    <row r="6" ht="165" customHeight="true" spans="1:6">
      <c r="A6" s="52" t="s">
        <v>184</v>
      </c>
      <c r="B6" s="578" t="s">
        <v>239</v>
      </c>
      <c r="C6" s="8" t="s">
        <v>233</v>
      </c>
      <c r="D6" s="577" t="s">
        <v>240</v>
      </c>
      <c r="E6" s="69" t="s">
        <v>241</v>
      </c>
      <c r="F6" s="140">
        <v>5</v>
      </c>
    </row>
    <row r="7" ht="81" customHeight="true" spans="1:6">
      <c r="A7" s="52" t="s">
        <v>184</v>
      </c>
      <c r="B7" s="577" t="s">
        <v>242</v>
      </c>
      <c r="C7" s="8" t="s">
        <v>233</v>
      </c>
      <c r="D7" s="577" t="s">
        <v>243</v>
      </c>
      <c r="E7" s="20" t="s">
        <v>244</v>
      </c>
      <c r="F7" s="140">
        <v>5</v>
      </c>
    </row>
    <row r="8" ht="81" customHeight="true" spans="1:6">
      <c r="A8" s="52" t="s">
        <v>184</v>
      </c>
      <c r="B8" s="577" t="s">
        <v>245</v>
      </c>
      <c r="C8" s="8" t="s">
        <v>233</v>
      </c>
      <c r="D8" s="577" t="s">
        <v>246</v>
      </c>
      <c r="E8" s="580" t="s">
        <v>247</v>
      </c>
      <c r="F8" s="140">
        <v>13</v>
      </c>
    </row>
    <row r="9" ht="39" customHeight="true" spans="1:6">
      <c r="A9" s="52" t="s">
        <v>184</v>
      </c>
      <c r="B9" s="577" t="s">
        <v>248</v>
      </c>
      <c r="C9" s="8" t="s">
        <v>233</v>
      </c>
      <c r="D9" s="8"/>
      <c r="E9" s="20" t="s">
        <v>249</v>
      </c>
      <c r="F9" s="140">
        <v>2</v>
      </c>
    </row>
    <row r="10" ht="39" customHeight="true" spans="1:6">
      <c r="A10" s="52" t="s">
        <v>184</v>
      </c>
      <c r="B10" s="577" t="s">
        <v>250</v>
      </c>
      <c r="C10" s="8" t="s">
        <v>233</v>
      </c>
      <c r="D10" s="577"/>
      <c r="E10" s="577" t="s">
        <v>251</v>
      </c>
      <c r="F10" s="140">
        <v>2</v>
      </c>
    </row>
    <row r="11" ht="39" customHeight="true" spans="1:6">
      <c r="A11" s="52" t="s">
        <v>184</v>
      </c>
      <c r="B11" s="577" t="s">
        <v>252</v>
      </c>
      <c r="C11" s="8" t="s">
        <v>233</v>
      </c>
      <c r="D11" s="577" t="s">
        <v>253</v>
      </c>
      <c r="E11" s="577" t="s">
        <v>254</v>
      </c>
      <c r="F11" s="140">
        <v>2</v>
      </c>
    </row>
    <row r="12" ht="39" customHeight="true" spans="1:6">
      <c r="A12" s="52" t="s">
        <v>184</v>
      </c>
      <c r="B12" s="290" t="s">
        <v>255</v>
      </c>
      <c r="C12" s="8" t="s">
        <v>233</v>
      </c>
      <c r="D12" s="196"/>
      <c r="E12" s="196"/>
      <c r="F12" s="211">
        <v>1</v>
      </c>
    </row>
    <row r="13" ht="39" customHeight="true" spans="1:6">
      <c r="A13" s="71" t="s">
        <v>175</v>
      </c>
      <c r="B13" s="72"/>
      <c r="C13" s="72"/>
      <c r="D13" s="72"/>
      <c r="E13" s="75"/>
      <c r="F13" s="349">
        <f>SUM(F4:F12)</f>
        <v>50</v>
      </c>
    </row>
    <row r="18" spans="3:3">
      <c r="C18" s="579"/>
    </row>
    <row r="19" spans="4:4">
      <c r="D19" s="579"/>
    </row>
  </sheetData>
  <autoFilter ref="A3:F13">
    <extLst/>
  </autoFilter>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5" orientation="landscape"/>
  <headerFooter>
    <oddFooter>&amp;C第 &amp;P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138.11</v>
      </c>
    </row>
    <row r="8" ht="26.1" customHeight="true" spans="1:4">
      <c r="A8" s="39" t="s">
        <v>182</v>
      </c>
      <c r="B8" s="40"/>
      <c r="C8" s="40"/>
      <c r="D8" s="41">
        <f>D9+D23+D25</f>
        <v>134.54</v>
      </c>
    </row>
    <row r="9" ht="26.1" customHeight="true" spans="1:4">
      <c r="A9" s="42" t="s">
        <v>183</v>
      </c>
      <c r="B9" s="43"/>
      <c r="C9" s="43"/>
      <c r="D9" s="41">
        <f>SUM(D10:D22)</f>
        <v>127.53</v>
      </c>
    </row>
    <row r="10" ht="21" customHeight="true" spans="1:4">
      <c r="A10" s="19" t="s">
        <v>456</v>
      </c>
      <c r="B10" s="44" t="s">
        <v>185</v>
      </c>
      <c r="C10" s="44" t="s">
        <v>186</v>
      </c>
      <c r="D10" s="45">
        <v>51.64</v>
      </c>
    </row>
    <row r="11" ht="21" customHeight="true" spans="1:4">
      <c r="A11" s="19" t="s">
        <v>456</v>
      </c>
      <c r="B11" s="44" t="s">
        <v>187</v>
      </c>
      <c r="C11" s="44" t="s">
        <v>188</v>
      </c>
      <c r="D11" s="45">
        <v>13.04</v>
      </c>
    </row>
    <row r="12" ht="21" customHeight="true" spans="1:4">
      <c r="A12" s="19" t="s">
        <v>456</v>
      </c>
      <c r="B12" s="44" t="s">
        <v>187</v>
      </c>
      <c r="C12" s="44" t="s">
        <v>189</v>
      </c>
      <c r="D12" s="45">
        <v>2.71</v>
      </c>
    </row>
    <row r="13" ht="21" customHeight="true" spans="1:4">
      <c r="A13" s="19" t="s">
        <v>456</v>
      </c>
      <c r="B13" s="44" t="s">
        <v>190</v>
      </c>
      <c r="C13" s="44" t="s">
        <v>191</v>
      </c>
      <c r="D13" s="45">
        <v>4.31</v>
      </c>
    </row>
    <row r="14" ht="21" customHeight="true" spans="1:4">
      <c r="A14" s="19" t="s">
        <v>456</v>
      </c>
      <c r="B14" s="44" t="s">
        <v>258</v>
      </c>
      <c r="C14" s="44" t="s">
        <v>259</v>
      </c>
      <c r="D14" s="45">
        <v>13.62</v>
      </c>
    </row>
    <row r="15" ht="21" customHeight="true" spans="1:4">
      <c r="A15" s="19" t="s">
        <v>456</v>
      </c>
      <c r="B15" s="44" t="s">
        <v>190</v>
      </c>
      <c r="C15" s="44" t="s">
        <v>192</v>
      </c>
      <c r="D15" s="45">
        <v>2.02</v>
      </c>
    </row>
    <row r="16" ht="21" customHeight="true" spans="1:4">
      <c r="A16" s="19" t="s">
        <v>456</v>
      </c>
      <c r="B16" s="44" t="s">
        <v>190</v>
      </c>
      <c r="C16" s="44" t="s">
        <v>193</v>
      </c>
      <c r="D16" s="45">
        <v>1.04</v>
      </c>
    </row>
    <row r="17" ht="21" customHeight="true" spans="1:4">
      <c r="A17" s="19" t="s">
        <v>456</v>
      </c>
      <c r="B17" s="44" t="s">
        <v>194</v>
      </c>
      <c r="C17" s="44" t="s">
        <v>195</v>
      </c>
      <c r="D17" s="45">
        <v>13.53</v>
      </c>
    </row>
    <row r="18" ht="21" customHeight="true" spans="1:4">
      <c r="A18" s="19" t="s">
        <v>456</v>
      </c>
      <c r="B18" s="44" t="s">
        <v>196</v>
      </c>
      <c r="C18" s="44" t="s">
        <v>197</v>
      </c>
      <c r="D18" s="45">
        <v>7.19</v>
      </c>
    </row>
    <row r="19" ht="21" customHeight="true" spans="1:4">
      <c r="A19" s="19" t="s">
        <v>456</v>
      </c>
      <c r="B19" s="44" t="s">
        <v>196</v>
      </c>
      <c r="C19" s="44" t="s">
        <v>198</v>
      </c>
      <c r="D19" s="45">
        <v>0.11</v>
      </c>
    </row>
    <row r="20" ht="21" customHeight="true" spans="1:4">
      <c r="A20" s="19" t="s">
        <v>456</v>
      </c>
      <c r="B20" s="44" t="s">
        <v>199</v>
      </c>
      <c r="C20" s="44" t="s">
        <v>200</v>
      </c>
      <c r="D20" s="45">
        <v>0.6</v>
      </c>
    </row>
    <row r="21" ht="21" customHeight="true" spans="1:4">
      <c r="A21" s="19" t="s">
        <v>456</v>
      </c>
      <c r="B21" s="44" t="s">
        <v>201</v>
      </c>
      <c r="C21" s="44" t="s">
        <v>202</v>
      </c>
      <c r="D21" s="45">
        <v>6.77</v>
      </c>
    </row>
    <row r="22" ht="21" customHeight="true" spans="1:4">
      <c r="A22" s="19" t="s">
        <v>456</v>
      </c>
      <c r="B22" s="44" t="s">
        <v>203</v>
      </c>
      <c r="C22" s="44" t="s">
        <v>204</v>
      </c>
      <c r="D22" s="45">
        <v>10.95</v>
      </c>
    </row>
    <row r="23" ht="21" customHeight="true" spans="1:4">
      <c r="A23" s="42" t="s">
        <v>205</v>
      </c>
      <c r="B23" s="43"/>
      <c r="C23" s="43"/>
      <c r="D23" s="41">
        <f>D24</f>
        <v>4.68</v>
      </c>
    </row>
    <row r="24" ht="21" customHeight="true" spans="1:4">
      <c r="A24" s="19" t="s">
        <v>456</v>
      </c>
      <c r="B24" s="44" t="s">
        <v>206</v>
      </c>
      <c r="C24" s="44" t="s">
        <v>207</v>
      </c>
      <c r="D24" s="45">
        <v>4.68</v>
      </c>
    </row>
    <row r="25" ht="21" customHeight="true" spans="1:4">
      <c r="A25" s="42" t="s">
        <v>209</v>
      </c>
      <c r="B25" s="43"/>
      <c r="C25" s="43"/>
      <c r="D25" s="41">
        <f>D26+D27+D28</f>
        <v>2.33</v>
      </c>
    </row>
    <row r="26" ht="21" customHeight="true" spans="1:4">
      <c r="A26" s="19" t="s">
        <v>456</v>
      </c>
      <c r="B26" s="44" t="s">
        <v>210</v>
      </c>
      <c r="C26" s="44" t="s">
        <v>211</v>
      </c>
      <c r="D26" s="45">
        <v>0.04</v>
      </c>
    </row>
    <row r="27" ht="21" customHeight="true" spans="1:4">
      <c r="A27" s="19" t="s">
        <v>456</v>
      </c>
      <c r="B27" s="44" t="s">
        <v>210</v>
      </c>
      <c r="C27" s="44" t="s">
        <v>212</v>
      </c>
      <c r="D27" s="45">
        <v>1.57</v>
      </c>
    </row>
    <row r="28" ht="21" customHeight="true" spans="1:4">
      <c r="A28" s="19" t="s">
        <v>456</v>
      </c>
      <c r="B28" s="44" t="s">
        <v>306</v>
      </c>
      <c r="C28" s="44" t="s">
        <v>215</v>
      </c>
      <c r="D28" s="45">
        <v>0.72</v>
      </c>
    </row>
    <row r="29" ht="21" customHeight="true" spans="1:4">
      <c r="A29" s="39" t="s">
        <v>216</v>
      </c>
      <c r="B29" s="40"/>
      <c r="C29" s="40"/>
      <c r="D29" s="41">
        <f>D30</f>
        <v>3.57</v>
      </c>
    </row>
    <row r="30" ht="21" customHeight="true" spans="1:4">
      <c r="A30" s="42" t="s">
        <v>217</v>
      </c>
      <c r="B30" s="43"/>
      <c r="C30" s="43"/>
      <c r="D30" s="41">
        <f>SUM(D31:D33)</f>
        <v>3.57</v>
      </c>
    </row>
    <row r="31" ht="21" customHeight="true" spans="1:4">
      <c r="A31" s="19" t="s">
        <v>456</v>
      </c>
      <c r="B31" s="67" t="s">
        <v>262</v>
      </c>
      <c r="C31" s="67" t="s">
        <v>219</v>
      </c>
      <c r="D31" s="45">
        <v>2.18</v>
      </c>
    </row>
    <row r="32" ht="21" customHeight="true" spans="1:4">
      <c r="A32" s="19" t="s">
        <v>456</v>
      </c>
      <c r="B32" s="67" t="s">
        <v>457</v>
      </c>
      <c r="C32" s="67" t="s">
        <v>225</v>
      </c>
      <c r="D32" s="45">
        <v>0.97</v>
      </c>
    </row>
    <row r="33" ht="21" customHeight="true" spans="1:4">
      <c r="A33" s="46" t="s">
        <v>456</v>
      </c>
      <c r="B33" s="68" t="s">
        <v>291</v>
      </c>
      <c r="C33" s="68" t="s">
        <v>292</v>
      </c>
      <c r="D33" s="48">
        <v>0.42</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topLeftCell="A6" workbookViewId="0">
      <selection activeCell="I19" sqref="I19"/>
    </sheetView>
  </sheetViews>
  <sheetFormatPr defaultColWidth="9" defaultRowHeight="13.5" outlineLevelCol="6"/>
  <cols>
    <col min="1" max="1" width="28.625" customWidth="true"/>
    <col min="2" max="2" width="39.625" customWidth="true"/>
    <col min="3" max="3" width="20.875" customWidth="true"/>
    <col min="4" max="4" width="45.5" customWidth="true"/>
    <col min="5" max="5" width="66.125" customWidth="true"/>
    <col min="6" max="6" width="21.375" customWidth="true"/>
  </cols>
  <sheetData>
    <row r="1" ht="53.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66" customHeight="true" spans="1:6">
      <c r="A4" s="52" t="s">
        <v>458</v>
      </c>
      <c r="B4" s="20" t="s">
        <v>459</v>
      </c>
      <c r="C4" s="8" t="s">
        <v>452</v>
      </c>
      <c r="D4" s="8" t="s">
        <v>460</v>
      </c>
      <c r="E4" s="8" t="s">
        <v>461</v>
      </c>
      <c r="F4" s="112">
        <v>10</v>
      </c>
    </row>
    <row r="5" ht="42.95" customHeight="true" spans="1:6">
      <c r="A5" s="52" t="s">
        <v>458</v>
      </c>
      <c r="B5" s="20" t="s">
        <v>462</v>
      </c>
      <c r="C5" s="8" t="s">
        <v>452</v>
      </c>
      <c r="D5" s="8" t="s">
        <v>463</v>
      </c>
      <c r="E5" s="8" t="s">
        <v>464</v>
      </c>
      <c r="F5" s="112">
        <v>10</v>
      </c>
    </row>
    <row r="6" ht="42.95" customHeight="true" spans="1:6">
      <c r="A6" s="52" t="s">
        <v>458</v>
      </c>
      <c r="B6" s="20" t="s">
        <v>465</v>
      </c>
      <c r="C6" s="8" t="s">
        <v>233</v>
      </c>
      <c r="D6" s="8" t="s">
        <v>466</v>
      </c>
      <c r="E6" s="8" t="s">
        <v>467</v>
      </c>
      <c r="F6" s="112">
        <v>1</v>
      </c>
    </row>
    <row r="7" ht="42.95" customHeight="true" spans="1:6">
      <c r="A7" s="52" t="s">
        <v>458</v>
      </c>
      <c r="B7" s="20" t="s">
        <v>468</v>
      </c>
      <c r="C7" s="8" t="s">
        <v>233</v>
      </c>
      <c r="D7" s="8" t="s">
        <v>469</v>
      </c>
      <c r="E7" s="20" t="s">
        <v>470</v>
      </c>
      <c r="F7" s="112">
        <v>1</v>
      </c>
    </row>
    <row r="8" ht="120.95" customHeight="true" spans="1:6">
      <c r="A8" s="52" t="s">
        <v>458</v>
      </c>
      <c r="B8" s="20" t="s">
        <v>471</v>
      </c>
      <c r="C8" s="8" t="s">
        <v>233</v>
      </c>
      <c r="D8" s="8" t="s">
        <v>472</v>
      </c>
      <c r="E8" s="20" t="s">
        <v>473</v>
      </c>
      <c r="F8" s="112">
        <v>2</v>
      </c>
    </row>
    <row r="9" ht="105" customHeight="true" spans="1:6">
      <c r="A9" s="52" t="s">
        <v>458</v>
      </c>
      <c r="B9" s="20" t="s">
        <v>474</v>
      </c>
      <c r="C9" s="8" t="s">
        <v>233</v>
      </c>
      <c r="D9" s="8" t="s">
        <v>475</v>
      </c>
      <c r="E9" s="20" t="s">
        <v>476</v>
      </c>
      <c r="F9" s="112">
        <v>30</v>
      </c>
    </row>
    <row r="10" ht="54.95" customHeight="true" spans="1:6">
      <c r="A10" s="52" t="s">
        <v>458</v>
      </c>
      <c r="B10" s="20" t="s">
        <v>477</v>
      </c>
      <c r="C10" s="8" t="s">
        <v>233</v>
      </c>
      <c r="D10" s="8" t="s">
        <v>478</v>
      </c>
      <c r="E10" s="20" t="s">
        <v>479</v>
      </c>
      <c r="F10" s="112">
        <v>5</v>
      </c>
    </row>
    <row r="11" ht="42" customHeight="true" spans="1:6">
      <c r="A11" s="52" t="s">
        <v>458</v>
      </c>
      <c r="B11" s="20" t="s">
        <v>480</v>
      </c>
      <c r="C11" s="8" t="s">
        <v>233</v>
      </c>
      <c r="D11" s="8" t="s">
        <v>481</v>
      </c>
      <c r="E11" s="20" t="s">
        <v>482</v>
      </c>
      <c r="F11" s="112">
        <v>10</v>
      </c>
    </row>
    <row r="12" ht="60" customHeight="true" spans="1:6">
      <c r="A12" s="52" t="s">
        <v>458</v>
      </c>
      <c r="B12" s="20" t="s">
        <v>483</v>
      </c>
      <c r="C12" s="8" t="s">
        <v>233</v>
      </c>
      <c r="D12" s="8" t="s">
        <v>484</v>
      </c>
      <c r="E12" s="20" t="s">
        <v>485</v>
      </c>
      <c r="F12" s="112">
        <v>5</v>
      </c>
    </row>
    <row r="13" ht="30" customHeight="true" spans="1:7">
      <c r="A13" s="52" t="s">
        <v>458</v>
      </c>
      <c r="B13" s="20" t="s">
        <v>486</v>
      </c>
      <c r="C13" s="8" t="s">
        <v>233</v>
      </c>
      <c r="D13" s="165" t="s">
        <v>487</v>
      </c>
      <c r="E13" s="20" t="s">
        <v>488</v>
      </c>
      <c r="F13" s="112">
        <v>1</v>
      </c>
      <c r="G13" s="142"/>
    </row>
    <row r="14" ht="30" customHeight="true" spans="1:7">
      <c r="A14" s="52" t="s">
        <v>458</v>
      </c>
      <c r="B14" s="70" t="s">
        <v>378</v>
      </c>
      <c r="C14" s="8" t="s">
        <v>233</v>
      </c>
      <c r="D14" s="290" t="s">
        <v>489</v>
      </c>
      <c r="E14" s="196" t="s">
        <v>490</v>
      </c>
      <c r="F14" s="73">
        <v>1</v>
      </c>
      <c r="G14" s="166"/>
    </row>
    <row r="15" ht="30" customHeight="true" spans="1:6">
      <c r="A15" s="52" t="s">
        <v>458</v>
      </c>
      <c r="B15" s="139" t="s">
        <v>491</v>
      </c>
      <c r="C15" s="8" t="s">
        <v>233</v>
      </c>
      <c r="D15" s="138" t="s">
        <v>492</v>
      </c>
      <c r="E15" s="137" t="s">
        <v>493</v>
      </c>
      <c r="F15" s="112">
        <v>5.5</v>
      </c>
    </row>
    <row r="16" ht="36" customHeight="true" spans="1:6">
      <c r="A16" s="71" t="s">
        <v>175</v>
      </c>
      <c r="B16" s="72"/>
      <c r="C16" s="72"/>
      <c r="D16" s="72"/>
      <c r="E16" s="75"/>
      <c r="F16" s="76">
        <f>SUM(F4:F15)</f>
        <v>81.5</v>
      </c>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16:E1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5"/>
  <sheetViews>
    <sheetView workbookViewId="0">
      <selection activeCell="I19" sqref="I19"/>
    </sheetView>
  </sheetViews>
  <sheetFormatPr defaultColWidth="9" defaultRowHeight="13.5"/>
  <cols>
    <col min="1" max="1" width="40.25" customWidth="true"/>
    <col min="2" max="2" width="70.375" customWidth="true"/>
    <col min="3" max="3" width="68.75" customWidth="true"/>
    <col min="4" max="4" width="41.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11">
      <c r="A6" s="33"/>
      <c r="B6" s="34"/>
      <c r="C6" s="34"/>
      <c r="D6" s="35"/>
      <c r="K6" s="204"/>
    </row>
    <row r="7" ht="39.95" customHeight="true" spans="1:4">
      <c r="A7" s="36" t="s">
        <v>181</v>
      </c>
      <c r="B7" s="37"/>
      <c r="C7" s="37"/>
      <c r="D7" s="38">
        <f>D8+D30</f>
        <v>136.23</v>
      </c>
    </row>
    <row r="8" ht="26.1" customHeight="true" spans="1:4">
      <c r="A8" s="39" t="s">
        <v>182</v>
      </c>
      <c r="B8" s="40"/>
      <c r="C8" s="40"/>
      <c r="D8" s="41">
        <f>D9+D23+D25</f>
        <v>132.67</v>
      </c>
    </row>
    <row r="9" ht="26.1" customHeight="true" spans="1:4">
      <c r="A9" s="42" t="s">
        <v>183</v>
      </c>
      <c r="B9" s="43"/>
      <c r="C9" s="43"/>
      <c r="D9" s="41">
        <f>SUM(D10:D22)</f>
        <v>126.19</v>
      </c>
    </row>
    <row r="10" ht="21" customHeight="true" spans="1:4">
      <c r="A10" s="19" t="s">
        <v>494</v>
      </c>
      <c r="B10" s="44" t="s">
        <v>185</v>
      </c>
      <c r="C10" s="44" t="s">
        <v>186</v>
      </c>
      <c r="D10" s="45">
        <v>51.98</v>
      </c>
    </row>
    <row r="11" ht="21" customHeight="true" spans="1:4">
      <c r="A11" s="19" t="s">
        <v>494</v>
      </c>
      <c r="B11" s="44" t="s">
        <v>187</v>
      </c>
      <c r="C11" s="44" t="s">
        <v>188</v>
      </c>
      <c r="D11" s="45">
        <v>10.43</v>
      </c>
    </row>
    <row r="12" ht="21" customHeight="true" spans="1:4">
      <c r="A12" s="19" t="s">
        <v>494</v>
      </c>
      <c r="B12" s="44" t="s">
        <v>187</v>
      </c>
      <c r="C12" s="44" t="s">
        <v>189</v>
      </c>
      <c r="D12" s="45">
        <v>2.62</v>
      </c>
    </row>
    <row r="13" ht="21" customHeight="true" spans="1:4">
      <c r="A13" s="19" t="s">
        <v>494</v>
      </c>
      <c r="B13" s="44" t="s">
        <v>190</v>
      </c>
      <c r="C13" s="44" t="s">
        <v>191</v>
      </c>
      <c r="D13" s="45">
        <v>4.34</v>
      </c>
    </row>
    <row r="14" ht="21" customHeight="true" spans="1:4">
      <c r="A14" s="19" t="s">
        <v>494</v>
      </c>
      <c r="B14" s="44" t="s">
        <v>258</v>
      </c>
      <c r="C14" s="44" t="s">
        <v>259</v>
      </c>
      <c r="D14" s="45">
        <v>15.63</v>
      </c>
    </row>
    <row r="15" ht="21" customHeight="true" spans="1:4">
      <c r="A15" s="19" t="s">
        <v>494</v>
      </c>
      <c r="B15" s="44" t="s">
        <v>190</v>
      </c>
      <c r="C15" s="44" t="s">
        <v>192</v>
      </c>
      <c r="D15" s="45">
        <v>1.65</v>
      </c>
    </row>
    <row r="16" ht="21" customHeight="true" spans="1:4">
      <c r="A16" s="19" t="s">
        <v>494</v>
      </c>
      <c r="B16" s="44" t="s">
        <v>190</v>
      </c>
      <c r="C16" s="44" t="s">
        <v>193</v>
      </c>
      <c r="D16" s="45">
        <v>0.86</v>
      </c>
    </row>
    <row r="17" ht="21" customHeight="true" spans="1:4">
      <c r="A17" s="19" t="s">
        <v>494</v>
      </c>
      <c r="B17" s="44" t="s">
        <v>194</v>
      </c>
      <c r="C17" s="44" t="s">
        <v>195</v>
      </c>
      <c r="D17" s="45">
        <v>13.43</v>
      </c>
    </row>
    <row r="18" ht="21" customHeight="true" spans="1:4">
      <c r="A18" s="19" t="s">
        <v>494</v>
      </c>
      <c r="B18" s="44" t="s">
        <v>196</v>
      </c>
      <c r="C18" s="44" t="s">
        <v>197</v>
      </c>
      <c r="D18" s="45">
        <v>7.2</v>
      </c>
    </row>
    <row r="19" ht="21" customHeight="true" spans="1:4">
      <c r="A19" s="19" t="s">
        <v>494</v>
      </c>
      <c r="B19" s="44" t="s">
        <v>196</v>
      </c>
      <c r="C19" s="44" t="s">
        <v>198</v>
      </c>
      <c r="D19" s="45">
        <v>0.11</v>
      </c>
    </row>
    <row r="20" ht="21" customHeight="true" spans="1:4">
      <c r="A20" s="19" t="s">
        <v>494</v>
      </c>
      <c r="B20" s="44" t="s">
        <v>199</v>
      </c>
      <c r="C20" s="44" t="s">
        <v>200</v>
      </c>
      <c r="D20" s="45">
        <v>0.59</v>
      </c>
    </row>
    <row r="21" ht="21" customHeight="true" spans="1:4">
      <c r="A21" s="19" t="s">
        <v>494</v>
      </c>
      <c r="B21" s="44" t="s">
        <v>201</v>
      </c>
      <c r="C21" s="44" t="s">
        <v>202</v>
      </c>
      <c r="D21" s="45">
        <v>6.72</v>
      </c>
    </row>
    <row r="22" ht="21" customHeight="true" spans="1:4">
      <c r="A22" s="19" t="s">
        <v>494</v>
      </c>
      <c r="B22" s="44" t="s">
        <v>203</v>
      </c>
      <c r="C22" s="44" t="s">
        <v>204</v>
      </c>
      <c r="D22" s="45">
        <v>10.63</v>
      </c>
    </row>
    <row r="23" ht="21" customHeight="true" spans="1:4">
      <c r="A23" s="42" t="s">
        <v>205</v>
      </c>
      <c r="B23" s="43"/>
      <c r="C23" s="43"/>
      <c r="D23" s="41">
        <f>D24</f>
        <v>3.78</v>
      </c>
    </row>
    <row r="24" ht="21" customHeight="true" spans="1:4">
      <c r="A24" s="19" t="s">
        <v>494</v>
      </c>
      <c r="B24" s="44" t="s">
        <v>206</v>
      </c>
      <c r="C24" s="44" t="s">
        <v>207</v>
      </c>
      <c r="D24" s="45">
        <v>3.78</v>
      </c>
    </row>
    <row r="25" ht="21" customHeight="true" spans="1:4">
      <c r="A25" s="42" t="s">
        <v>209</v>
      </c>
      <c r="B25" s="43"/>
      <c r="C25" s="43"/>
      <c r="D25" s="41">
        <f>D26+D27+D29+D28</f>
        <v>2.7</v>
      </c>
    </row>
    <row r="26" ht="21" customHeight="true" spans="1:4">
      <c r="A26" s="19" t="s">
        <v>494</v>
      </c>
      <c r="B26" s="44" t="s">
        <v>210</v>
      </c>
      <c r="C26" s="44" t="s">
        <v>211</v>
      </c>
      <c r="D26" s="45">
        <v>0.11</v>
      </c>
    </row>
    <row r="27" ht="21" customHeight="true" spans="1:4">
      <c r="A27" s="19" t="s">
        <v>494</v>
      </c>
      <c r="B27" s="44" t="s">
        <v>210</v>
      </c>
      <c r="C27" s="44" t="s">
        <v>212</v>
      </c>
      <c r="D27" s="45">
        <v>1.72</v>
      </c>
    </row>
    <row r="28" ht="21" customHeight="true" spans="1:4">
      <c r="A28" s="19" t="s">
        <v>494</v>
      </c>
      <c r="B28" s="44" t="s">
        <v>260</v>
      </c>
      <c r="C28" s="44" t="s">
        <v>213</v>
      </c>
      <c r="D28" s="45">
        <v>0.51</v>
      </c>
    </row>
    <row r="29" ht="21" customHeight="true" spans="1:4">
      <c r="A29" s="19" t="s">
        <v>494</v>
      </c>
      <c r="B29" s="44" t="s">
        <v>306</v>
      </c>
      <c r="C29" s="44" t="s">
        <v>215</v>
      </c>
      <c r="D29" s="45">
        <v>0.36</v>
      </c>
    </row>
    <row r="30" ht="21" customHeight="true" spans="1:4">
      <c r="A30" s="39" t="s">
        <v>216</v>
      </c>
      <c r="B30" s="40"/>
      <c r="C30" s="40"/>
      <c r="D30" s="41">
        <f>D31</f>
        <v>3.56</v>
      </c>
    </row>
    <row r="31" ht="21" customHeight="true" spans="1:4">
      <c r="A31" s="42" t="s">
        <v>217</v>
      </c>
      <c r="B31" s="43"/>
      <c r="C31" s="43"/>
      <c r="D31" s="41">
        <f>SUM(D32:D35)</f>
        <v>3.56</v>
      </c>
    </row>
    <row r="32" ht="21" customHeight="true" spans="1:4">
      <c r="A32" s="19" t="s">
        <v>494</v>
      </c>
      <c r="B32" s="67" t="s">
        <v>262</v>
      </c>
      <c r="C32" s="67" t="s">
        <v>219</v>
      </c>
      <c r="D32" s="45">
        <v>1.47</v>
      </c>
    </row>
    <row r="33" ht="21" customHeight="true" spans="1:4">
      <c r="A33" s="19" t="s">
        <v>494</v>
      </c>
      <c r="B33" s="67" t="s">
        <v>263</v>
      </c>
      <c r="C33" s="67" t="s">
        <v>225</v>
      </c>
      <c r="D33" s="45">
        <v>0.96</v>
      </c>
    </row>
    <row r="34" ht="21" customHeight="true" spans="1:4">
      <c r="A34" s="19" t="s">
        <v>494</v>
      </c>
      <c r="B34" s="67" t="s">
        <v>206</v>
      </c>
      <c r="C34" s="67" t="s">
        <v>321</v>
      </c>
      <c r="D34" s="45">
        <v>0.48</v>
      </c>
    </row>
    <row r="35" ht="21" customHeight="true" spans="1:4">
      <c r="A35" s="46" t="s">
        <v>494</v>
      </c>
      <c r="B35" s="68" t="s">
        <v>222</v>
      </c>
      <c r="C35" s="68" t="s">
        <v>223</v>
      </c>
      <c r="D35" s="48">
        <v>0.65</v>
      </c>
    </row>
  </sheetData>
  <mergeCells count="12">
    <mergeCell ref="A1:D1"/>
    <mergeCell ref="A7:C7"/>
    <mergeCell ref="A8:C8"/>
    <mergeCell ref="A9:C9"/>
    <mergeCell ref="A23:C23"/>
    <mergeCell ref="A25:C25"/>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11"/>
  <sheetViews>
    <sheetView workbookViewId="0">
      <selection activeCell="I19" sqref="I19"/>
    </sheetView>
  </sheetViews>
  <sheetFormatPr defaultColWidth="21.25" defaultRowHeight="13.5" outlineLevelCol="5"/>
  <cols>
    <col min="1" max="1" width="26.5" customWidth="true"/>
    <col min="2" max="2" width="27.75" customWidth="true"/>
    <col min="3" max="3" width="22" customWidth="true"/>
    <col min="4" max="4" width="44.5" customWidth="true"/>
    <col min="5" max="5" width="59.125" customWidth="true"/>
    <col min="6" max="6" width="42.5" customWidth="true"/>
    <col min="7" max="7" width="21.25" customWidth="true"/>
  </cols>
  <sheetData>
    <row r="1" ht="60.95" customHeight="true" spans="1:6">
      <c r="A1" s="13" t="s">
        <v>264</v>
      </c>
      <c r="B1" s="14"/>
      <c r="C1" s="14"/>
      <c r="D1" s="14"/>
      <c r="E1" s="14"/>
      <c r="F1" s="13"/>
    </row>
    <row r="2" ht="20.1" customHeight="true" spans="1:6">
      <c r="A2" s="15"/>
      <c r="B2" s="16"/>
      <c r="C2" s="16"/>
      <c r="D2" s="16"/>
      <c r="E2" s="16"/>
      <c r="F2" s="24" t="s">
        <v>1</v>
      </c>
    </row>
    <row r="3" ht="60.95" customHeight="true" spans="1:6">
      <c r="A3" s="49" t="s">
        <v>4</v>
      </c>
      <c r="B3" s="50" t="s">
        <v>227</v>
      </c>
      <c r="C3" s="51" t="s">
        <v>228</v>
      </c>
      <c r="D3" s="50" t="s">
        <v>229</v>
      </c>
      <c r="E3" s="50" t="s">
        <v>230</v>
      </c>
      <c r="F3" s="55" t="s">
        <v>231</v>
      </c>
    </row>
    <row r="4" ht="60.95" customHeight="true" spans="1:6">
      <c r="A4" s="52" t="s">
        <v>494</v>
      </c>
      <c r="B4" s="20" t="s">
        <v>495</v>
      </c>
      <c r="C4" s="165" t="s">
        <v>233</v>
      </c>
      <c r="D4" s="22" t="s">
        <v>496</v>
      </c>
      <c r="E4" s="527" t="s">
        <v>497</v>
      </c>
      <c r="F4" s="528">
        <v>1</v>
      </c>
    </row>
    <row r="5" ht="83.1" customHeight="true" spans="1:6">
      <c r="A5" s="52" t="s">
        <v>494</v>
      </c>
      <c r="B5" s="20" t="s">
        <v>498</v>
      </c>
      <c r="C5" s="165" t="s">
        <v>233</v>
      </c>
      <c r="D5" s="22" t="s">
        <v>496</v>
      </c>
      <c r="E5" s="527" t="s">
        <v>499</v>
      </c>
      <c r="F5" s="528">
        <v>1</v>
      </c>
    </row>
    <row r="6" ht="81.95" customHeight="true" spans="1:6">
      <c r="A6" s="52" t="s">
        <v>494</v>
      </c>
      <c r="B6" s="69" t="s">
        <v>500</v>
      </c>
      <c r="C6" s="165" t="s">
        <v>233</v>
      </c>
      <c r="D6" s="22" t="s">
        <v>496</v>
      </c>
      <c r="E6" s="527" t="s">
        <v>501</v>
      </c>
      <c r="F6" s="528">
        <v>1</v>
      </c>
    </row>
    <row r="7" ht="51" customHeight="true" spans="1:6">
      <c r="A7" s="52" t="s">
        <v>494</v>
      </c>
      <c r="B7" s="69" t="s">
        <v>502</v>
      </c>
      <c r="C7" s="165" t="s">
        <v>233</v>
      </c>
      <c r="D7" s="22" t="s">
        <v>496</v>
      </c>
      <c r="E7" s="280" t="s">
        <v>503</v>
      </c>
      <c r="F7" s="528">
        <v>1</v>
      </c>
    </row>
    <row r="8" ht="105" customHeight="true" spans="1:6">
      <c r="A8" s="52" t="s">
        <v>494</v>
      </c>
      <c r="B8" s="20" t="s">
        <v>504</v>
      </c>
      <c r="C8" s="165" t="s">
        <v>233</v>
      </c>
      <c r="D8" s="22" t="s">
        <v>496</v>
      </c>
      <c r="E8" s="280" t="s">
        <v>505</v>
      </c>
      <c r="F8" s="528">
        <v>1</v>
      </c>
    </row>
    <row r="9" ht="54" customHeight="true" spans="1:6">
      <c r="A9" s="52" t="s">
        <v>494</v>
      </c>
      <c r="B9" s="20" t="s">
        <v>506</v>
      </c>
      <c r="C9" s="165" t="s">
        <v>233</v>
      </c>
      <c r="D9" s="22" t="s">
        <v>496</v>
      </c>
      <c r="E9" s="280" t="s">
        <v>507</v>
      </c>
      <c r="F9" s="502">
        <v>1</v>
      </c>
    </row>
    <row r="10" ht="54" customHeight="true" spans="1:6">
      <c r="A10" s="52" t="s">
        <v>494</v>
      </c>
      <c r="B10" s="20" t="s">
        <v>508</v>
      </c>
      <c r="C10" s="165" t="s">
        <v>233</v>
      </c>
      <c r="D10" s="22" t="s">
        <v>509</v>
      </c>
      <c r="E10" s="280" t="s">
        <v>510</v>
      </c>
      <c r="F10" s="501">
        <v>18</v>
      </c>
    </row>
    <row r="11" ht="36.95" customHeight="true" spans="1:6">
      <c r="A11" s="53" t="s">
        <v>511</v>
      </c>
      <c r="B11" s="54"/>
      <c r="C11" s="54"/>
      <c r="D11" s="54"/>
      <c r="E11" s="57"/>
      <c r="F11" s="504">
        <f>SUM(F4:F10)</f>
        <v>24</v>
      </c>
    </row>
  </sheetData>
  <mergeCells count="2">
    <mergeCell ref="A1:F1"/>
    <mergeCell ref="A11:E1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9"/>
  <sheetViews>
    <sheetView workbookViewId="0">
      <selection activeCell="I19" sqref="I19"/>
    </sheetView>
  </sheetViews>
  <sheetFormatPr defaultColWidth="37.625" defaultRowHeight="13.5" outlineLevelCol="3"/>
  <cols>
    <col min="1" max="1" width="40.375" customWidth="true"/>
    <col min="2" max="2" width="70.625" customWidth="true"/>
    <col min="3" max="3" width="67.5" customWidth="true"/>
    <col min="4" max="4" width="41.25" customWidth="true"/>
    <col min="5" max="5" width="37.62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371.91</v>
      </c>
    </row>
    <row r="8" ht="26.1" customHeight="true" spans="1:4">
      <c r="A8" s="39" t="s">
        <v>182</v>
      </c>
      <c r="B8" s="40"/>
      <c r="C8" s="40"/>
      <c r="D8" s="41">
        <f>D9+D24+D26</f>
        <v>357.48</v>
      </c>
    </row>
    <row r="9" ht="26.1" customHeight="true" spans="1:4">
      <c r="A9" s="42" t="s">
        <v>183</v>
      </c>
      <c r="B9" s="43"/>
      <c r="C9" s="43"/>
      <c r="D9" s="41">
        <f>SUM(D10:D23)</f>
        <v>343.77</v>
      </c>
    </row>
    <row r="10" ht="21" customHeight="true" spans="1:4">
      <c r="A10" s="19" t="s">
        <v>512</v>
      </c>
      <c r="B10" s="44" t="s">
        <v>185</v>
      </c>
      <c r="C10" s="44" t="s">
        <v>186</v>
      </c>
      <c r="D10" s="45">
        <v>144.33</v>
      </c>
    </row>
    <row r="11" ht="21" customHeight="true" spans="1:4">
      <c r="A11" s="19" t="s">
        <v>512</v>
      </c>
      <c r="B11" s="44" t="s">
        <v>187</v>
      </c>
      <c r="C11" s="44" t="s">
        <v>188</v>
      </c>
      <c r="D11" s="45">
        <v>17.72</v>
      </c>
    </row>
    <row r="12" ht="21" customHeight="true" spans="1:4">
      <c r="A12" s="19" t="s">
        <v>512</v>
      </c>
      <c r="B12" s="44" t="s">
        <v>187</v>
      </c>
      <c r="C12" s="44" t="s">
        <v>189</v>
      </c>
      <c r="D12" s="45">
        <v>7.3</v>
      </c>
    </row>
    <row r="13" ht="21" customHeight="true" spans="1:4">
      <c r="A13" s="19" t="s">
        <v>512</v>
      </c>
      <c r="B13" s="44" t="s">
        <v>190</v>
      </c>
      <c r="C13" s="44" t="s">
        <v>191</v>
      </c>
      <c r="D13" s="45">
        <v>2.81</v>
      </c>
    </row>
    <row r="14" ht="21" customHeight="true" spans="1:4">
      <c r="A14" s="19" t="s">
        <v>512</v>
      </c>
      <c r="B14" s="44" t="s">
        <v>258</v>
      </c>
      <c r="C14" s="44" t="s">
        <v>513</v>
      </c>
      <c r="D14" s="45">
        <v>9.23</v>
      </c>
    </row>
    <row r="15" ht="21" customHeight="true" spans="1:4">
      <c r="A15" s="19" t="s">
        <v>512</v>
      </c>
      <c r="B15" s="44" t="s">
        <v>190</v>
      </c>
      <c r="C15" s="44" t="s">
        <v>192</v>
      </c>
      <c r="D15" s="45">
        <v>2.67</v>
      </c>
    </row>
    <row r="16" ht="21" customHeight="true" spans="1:4">
      <c r="A16" s="19" t="s">
        <v>512</v>
      </c>
      <c r="B16" s="44" t="s">
        <v>190</v>
      </c>
      <c r="C16" s="44" t="s">
        <v>193</v>
      </c>
      <c r="D16" s="45">
        <v>1.38</v>
      </c>
    </row>
    <row r="17" ht="21" customHeight="true" spans="1:4">
      <c r="A17" s="19" t="s">
        <v>512</v>
      </c>
      <c r="B17" s="44" t="s">
        <v>258</v>
      </c>
      <c r="C17" s="44" t="s">
        <v>259</v>
      </c>
      <c r="D17" s="45">
        <v>53.07</v>
      </c>
    </row>
    <row r="18" ht="21" customHeight="true" spans="1:4">
      <c r="A18" s="19" t="s">
        <v>512</v>
      </c>
      <c r="B18" s="44" t="s">
        <v>194</v>
      </c>
      <c r="C18" s="44" t="s">
        <v>195</v>
      </c>
      <c r="D18" s="45">
        <v>36.75</v>
      </c>
    </row>
    <row r="19" ht="21" customHeight="true" spans="1:4">
      <c r="A19" s="19" t="s">
        <v>512</v>
      </c>
      <c r="B19" s="44" t="s">
        <v>196</v>
      </c>
      <c r="C19" s="44" t="s">
        <v>197</v>
      </c>
      <c r="D19" s="45">
        <v>19.53</v>
      </c>
    </row>
    <row r="20" ht="21" customHeight="true" spans="1:4">
      <c r="A20" s="19" t="s">
        <v>512</v>
      </c>
      <c r="B20" s="44" t="s">
        <v>196</v>
      </c>
      <c r="C20" s="44" t="s">
        <v>198</v>
      </c>
      <c r="D20" s="45">
        <v>0.29</v>
      </c>
    </row>
    <row r="21" ht="21" customHeight="true" spans="1:4">
      <c r="A21" s="19" t="s">
        <v>512</v>
      </c>
      <c r="B21" s="44" t="s">
        <v>199</v>
      </c>
      <c r="C21" s="44" t="s">
        <v>200</v>
      </c>
      <c r="D21" s="45">
        <v>1.61</v>
      </c>
    </row>
    <row r="22" ht="21" customHeight="true" spans="1:4">
      <c r="A22" s="19" t="s">
        <v>512</v>
      </c>
      <c r="B22" s="44" t="s">
        <v>201</v>
      </c>
      <c r="C22" s="44" t="s">
        <v>202</v>
      </c>
      <c r="D22" s="45">
        <v>18.38</v>
      </c>
    </row>
    <row r="23" ht="21" customHeight="true" spans="1:4">
      <c r="A23" s="19" t="s">
        <v>512</v>
      </c>
      <c r="B23" s="44" t="s">
        <v>203</v>
      </c>
      <c r="C23" s="44" t="s">
        <v>204</v>
      </c>
      <c r="D23" s="45">
        <v>28.7</v>
      </c>
    </row>
    <row r="24" ht="21" customHeight="true" spans="1:4">
      <c r="A24" s="42" t="s">
        <v>205</v>
      </c>
      <c r="B24" s="43"/>
      <c r="C24" s="43"/>
      <c r="D24" s="41">
        <f>D25</f>
        <v>6.18</v>
      </c>
    </row>
    <row r="25" ht="21" customHeight="true" spans="1:4">
      <c r="A25" s="19" t="s">
        <v>512</v>
      </c>
      <c r="B25" s="44" t="s">
        <v>206</v>
      </c>
      <c r="C25" s="44" t="s">
        <v>207</v>
      </c>
      <c r="D25" s="45">
        <v>6.18</v>
      </c>
    </row>
    <row r="26" ht="21" customHeight="true" spans="1:4">
      <c r="A26" s="42" t="s">
        <v>209</v>
      </c>
      <c r="B26" s="43"/>
      <c r="C26" s="43"/>
      <c r="D26" s="41">
        <f>D27+D28+D30+D29</f>
        <v>7.53</v>
      </c>
    </row>
    <row r="27" ht="21" customHeight="true" spans="1:4">
      <c r="A27" s="19" t="s">
        <v>512</v>
      </c>
      <c r="B27" s="44" t="s">
        <v>210</v>
      </c>
      <c r="C27" s="44" t="s">
        <v>211</v>
      </c>
      <c r="D27" s="45">
        <v>0.29</v>
      </c>
    </row>
    <row r="28" ht="21" customHeight="true" spans="1:4">
      <c r="A28" s="19" t="s">
        <v>512</v>
      </c>
      <c r="B28" s="44" t="s">
        <v>210</v>
      </c>
      <c r="C28" s="44" t="s">
        <v>212</v>
      </c>
      <c r="D28" s="45">
        <v>4.38</v>
      </c>
    </row>
    <row r="29" ht="21" customHeight="true" spans="1:4">
      <c r="A29" s="19" t="s">
        <v>512</v>
      </c>
      <c r="B29" s="44" t="s">
        <v>260</v>
      </c>
      <c r="C29" s="44" t="s">
        <v>213</v>
      </c>
      <c r="D29" s="45">
        <v>1.42</v>
      </c>
    </row>
    <row r="30" ht="21" customHeight="true" spans="1:4">
      <c r="A30" s="19" t="s">
        <v>512</v>
      </c>
      <c r="B30" s="44" t="s">
        <v>306</v>
      </c>
      <c r="C30" s="44" t="s">
        <v>215</v>
      </c>
      <c r="D30" s="45">
        <v>1.44</v>
      </c>
    </row>
    <row r="31" ht="21" customHeight="true" spans="1:4">
      <c r="A31" s="39" t="s">
        <v>216</v>
      </c>
      <c r="B31" s="40"/>
      <c r="C31" s="40"/>
      <c r="D31" s="41">
        <f>D32</f>
        <v>14.43</v>
      </c>
    </row>
    <row r="32" ht="21" customHeight="true" spans="1:4">
      <c r="A32" s="42" t="s">
        <v>217</v>
      </c>
      <c r="B32" s="43"/>
      <c r="C32" s="43"/>
      <c r="D32" s="41">
        <f>SUM(D33:D39)</f>
        <v>14.43</v>
      </c>
    </row>
    <row r="33" ht="21" customHeight="true" spans="1:4">
      <c r="A33" s="19" t="s">
        <v>512</v>
      </c>
      <c r="B33" s="67" t="s">
        <v>262</v>
      </c>
      <c r="C33" s="67" t="s">
        <v>219</v>
      </c>
      <c r="D33" s="45">
        <v>1</v>
      </c>
    </row>
    <row r="34" ht="21" customHeight="true" spans="1:4">
      <c r="A34" s="19" t="s">
        <v>512</v>
      </c>
      <c r="B34" s="67" t="s">
        <v>220</v>
      </c>
      <c r="C34" s="67" t="s">
        <v>221</v>
      </c>
      <c r="D34" s="45">
        <v>1.6</v>
      </c>
    </row>
    <row r="35" ht="21" customHeight="true" spans="1:4">
      <c r="A35" s="19" t="s">
        <v>512</v>
      </c>
      <c r="B35" s="67" t="s">
        <v>514</v>
      </c>
      <c r="C35" s="67" t="s">
        <v>515</v>
      </c>
      <c r="D35" s="45">
        <v>0.55</v>
      </c>
    </row>
    <row r="36" ht="21" customHeight="true" spans="1:4">
      <c r="A36" s="19" t="s">
        <v>512</v>
      </c>
      <c r="B36" s="67" t="s">
        <v>263</v>
      </c>
      <c r="C36" s="67" t="s">
        <v>225</v>
      </c>
      <c r="D36" s="45">
        <v>2.63</v>
      </c>
    </row>
    <row r="37" ht="21" customHeight="true" spans="1:4">
      <c r="A37" s="19" t="s">
        <v>512</v>
      </c>
      <c r="B37" s="67" t="s">
        <v>291</v>
      </c>
      <c r="C37" s="67" t="s">
        <v>292</v>
      </c>
      <c r="D37" s="45">
        <v>4.8</v>
      </c>
    </row>
    <row r="38" ht="21" customHeight="true" spans="1:4">
      <c r="A38" s="19" t="s">
        <v>512</v>
      </c>
      <c r="B38" s="67" t="s">
        <v>206</v>
      </c>
      <c r="C38" s="67" t="s">
        <v>321</v>
      </c>
      <c r="D38" s="45">
        <v>2.1</v>
      </c>
    </row>
    <row r="39" ht="21" customHeight="true" spans="1:4">
      <c r="A39" s="46" t="s">
        <v>512</v>
      </c>
      <c r="B39" s="68" t="s">
        <v>222</v>
      </c>
      <c r="C39" s="68" t="s">
        <v>223</v>
      </c>
      <c r="D39" s="48">
        <v>1.75</v>
      </c>
    </row>
  </sheetData>
  <mergeCells count="12">
    <mergeCell ref="A1:D1"/>
    <mergeCell ref="A7:C7"/>
    <mergeCell ref="A8:C8"/>
    <mergeCell ref="A9:C9"/>
    <mergeCell ref="A24:C24"/>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7"/>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48" customHeight="true" spans="1:6">
      <c r="A4" s="52" t="s">
        <v>512</v>
      </c>
      <c r="B4" s="524" t="s">
        <v>516</v>
      </c>
      <c r="C4" s="8" t="s">
        <v>233</v>
      </c>
      <c r="D4" s="22" t="s">
        <v>517</v>
      </c>
      <c r="E4" s="20" t="s">
        <v>518</v>
      </c>
      <c r="F4" s="176">
        <v>3.5</v>
      </c>
    </row>
    <row r="5" ht="39" customHeight="true" spans="1:6">
      <c r="A5" s="52" t="s">
        <v>512</v>
      </c>
      <c r="B5" s="525"/>
      <c r="C5" s="8" t="s">
        <v>233</v>
      </c>
      <c r="D5" s="22" t="s">
        <v>519</v>
      </c>
      <c r="E5" s="20" t="s">
        <v>520</v>
      </c>
      <c r="F5" s="176">
        <v>30</v>
      </c>
    </row>
    <row r="6" ht="30" customHeight="true" spans="1:6">
      <c r="A6" s="52" t="s">
        <v>512</v>
      </c>
      <c r="B6" s="525"/>
      <c r="C6" s="8" t="s">
        <v>233</v>
      </c>
      <c r="D6" s="22"/>
      <c r="E6" s="20" t="s">
        <v>521</v>
      </c>
      <c r="F6" s="176">
        <v>1.5</v>
      </c>
    </row>
    <row r="7" ht="30" customHeight="true" spans="1:6">
      <c r="A7" s="52" t="s">
        <v>512</v>
      </c>
      <c r="B7" s="525"/>
      <c r="C7" s="8" t="s">
        <v>233</v>
      </c>
      <c r="D7" s="22"/>
      <c r="E7" s="20" t="s">
        <v>522</v>
      </c>
      <c r="F7" s="176">
        <v>3</v>
      </c>
    </row>
    <row r="8" ht="45" customHeight="true" spans="1:6">
      <c r="A8" s="52" t="s">
        <v>512</v>
      </c>
      <c r="B8" s="525"/>
      <c r="C8" s="8" t="s">
        <v>233</v>
      </c>
      <c r="D8" s="22" t="s">
        <v>523</v>
      </c>
      <c r="E8" s="20" t="s">
        <v>524</v>
      </c>
      <c r="F8" s="176">
        <v>8</v>
      </c>
    </row>
    <row r="9" ht="50.1" customHeight="true" spans="1:6">
      <c r="A9" s="52" t="s">
        <v>512</v>
      </c>
      <c r="B9" s="525"/>
      <c r="C9" s="8" t="s">
        <v>233</v>
      </c>
      <c r="D9" s="22" t="s">
        <v>525</v>
      </c>
      <c r="E9" s="20" t="s">
        <v>526</v>
      </c>
      <c r="F9" s="176">
        <v>0.45</v>
      </c>
    </row>
    <row r="10" ht="30" customHeight="true" spans="1:6">
      <c r="A10" s="52" t="s">
        <v>512</v>
      </c>
      <c r="B10" s="525"/>
      <c r="C10" s="8" t="s">
        <v>233</v>
      </c>
      <c r="D10" s="22" t="s">
        <v>527</v>
      </c>
      <c r="E10" s="20" t="s">
        <v>528</v>
      </c>
      <c r="F10" s="176">
        <v>5</v>
      </c>
    </row>
    <row r="11" ht="42.95" customHeight="true" spans="1:6">
      <c r="A11" s="52" t="s">
        <v>512</v>
      </c>
      <c r="B11" s="525"/>
      <c r="C11" s="8" t="s">
        <v>233</v>
      </c>
      <c r="D11" s="22"/>
      <c r="E11" s="20" t="s">
        <v>529</v>
      </c>
      <c r="F11" s="176">
        <v>7</v>
      </c>
    </row>
    <row r="12" ht="45" customHeight="true" spans="1:6">
      <c r="A12" s="52" t="s">
        <v>512</v>
      </c>
      <c r="B12" s="526"/>
      <c r="C12" s="8" t="s">
        <v>233</v>
      </c>
      <c r="D12" s="22"/>
      <c r="E12" s="20" t="s">
        <v>530</v>
      </c>
      <c r="F12" s="176">
        <v>15</v>
      </c>
    </row>
    <row r="13" ht="30" customHeight="true" spans="1:6">
      <c r="A13" s="52" t="s">
        <v>512</v>
      </c>
      <c r="B13" s="239" t="s">
        <v>531</v>
      </c>
      <c r="C13" s="8" t="s">
        <v>233</v>
      </c>
      <c r="D13" s="22"/>
      <c r="E13" s="20" t="s">
        <v>532</v>
      </c>
      <c r="F13" s="176">
        <v>8</v>
      </c>
    </row>
    <row r="14" ht="39.95" customHeight="true" spans="1:6">
      <c r="A14" s="52" t="s">
        <v>512</v>
      </c>
      <c r="B14" s="239"/>
      <c r="C14" s="8" t="s">
        <v>233</v>
      </c>
      <c r="D14" s="22"/>
      <c r="E14" s="20" t="s">
        <v>480</v>
      </c>
      <c r="F14" s="176">
        <v>2</v>
      </c>
    </row>
    <row r="15" ht="20.25" spans="1:7">
      <c r="A15" s="52" t="s">
        <v>512</v>
      </c>
      <c r="B15" s="239"/>
      <c r="C15" s="8" t="s">
        <v>233</v>
      </c>
      <c r="D15" s="22"/>
      <c r="E15" s="20" t="s">
        <v>533</v>
      </c>
      <c r="F15" s="176">
        <v>3</v>
      </c>
      <c r="G15" s="142"/>
    </row>
    <row r="16" ht="20.25" spans="1:6">
      <c r="A16" s="52" t="s">
        <v>512</v>
      </c>
      <c r="B16" s="239"/>
      <c r="C16" s="8" t="s">
        <v>233</v>
      </c>
      <c r="D16" s="22"/>
      <c r="E16" s="20" t="s">
        <v>534</v>
      </c>
      <c r="F16" s="176">
        <v>1</v>
      </c>
    </row>
    <row r="17" ht="40.5" spans="1:6">
      <c r="A17" s="52" t="s">
        <v>512</v>
      </c>
      <c r="B17" s="20" t="s">
        <v>535</v>
      </c>
      <c r="C17" s="8" t="s">
        <v>233</v>
      </c>
      <c r="D17" s="22"/>
      <c r="E17" s="22" t="s">
        <v>536</v>
      </c>
      <c r="F17" s="176">
        <v>15</v>
      </c>
    </row>
    <row r="18" ht="27.95" customHeight="true" spans="1:6">
      <c r="A18" s="52" t="s">
        <v>512</v>
      </c>
      <c r="B18" s="239" t="s">
        <v>537</v>
      </c>
      <c r="C18" s="8" t="s">
        <v>233</v>
      </c>
      <c r="D18" s="22" t="s">
        <v>538</v>
      </c>
      <c r="E18" s="20" t="s">
        <v>539</v>
      </c>
      <c r="F18" s="176">
        <v>198</v>
      </c>
    </row>
    <row r="19" ht="54" customHeight="true" spans="1:6">
      <c r="A19" s="52" t="s">
        <v>512</v>
      </c>
      <c r="B19" s="239"/>
      <c r="C19" s="8" t="s">
        <v>233</v>
      </c>
      <c r="D19" s="20" t="s">
        <v>540</v>
      </c>
      <c r="E19" s="20" t="s">
        <v>541</v>
      </c>
      <c r="F19" s="176">
        <v>6</v>
      </c>
    </row>
    <row r="20" ht="24" customHeight="true" spans="1:6">
      <c r="A20" s="52" t="s">
        <v>512</v>
      </c>
      <c r="B20" s="239"/>
      <c r="C20" s="8" t="s">
        <v>233</v>
      </c>
      <c r="D20" s="70"/>
      <c r="E20" s="20" t="s">
        <v>542</v>
      </c>
      <c r="F20" s="176">
        <v>3</v>
      </c>
    </row>
    <row r="21" ht="24" customHeight="true" spans="1:6">
      <c r="A21" s="52" t="s">
        <v>512</v>
      </c>
      <c r="B21" s="239"/>
      <c r="C21" s="8" t="s">
        <v>233</v>
      </c>
      <c r="D21" s="70"/>
      <c r="E21" s="20" t="s">
        <v>543</v>
      </c>
      <c r="F21" s="176">
        <v>10</v>
      </c>
    </row>
    <row r="22" ht="24" customHeight="true" spans="1:6">
      <c r="A22" s="52" t="s">
        <v>512</v>
      </c>
      <c r="B22" s="239"/>
      <c r="C22" s="8" t="s">
        <v>233</v>
      </c>
      <c r="D22" s="70"/>
      <c r="E22" s="20" t="s">
        <v>544</v>
      </c>
      <c r="F22" s="176">
        <v>10</v>
      </c>
    </row>
    <row r="23" ht="24" customHeight="true" spans="1:6">
      <c r="A23" s="52" t="s">
        <v>512</v>
      </c>
      <c r="B23" s="239"/>
      <c r="C23" s="8" t="s">
        <v>233</v>
      </c>
      <c r="D23" s="70"/>
      <c r="E23" s="20" t="s">
        <v>545</v>
      </c>
      <c r="F23" s="176">
        <v>5</v>
      </c>
    </row>
    <row r="24" ht="24" customHeight="true" spans="1:6">
      <c r="A24" s="52" t="s">
        <v>512</v>
      </c>
      <c r="B24" s="70" t="s">
        <v>546</v>
      </c>
      <c r="C24" s="8" t="s">
        <v>233</v>
      </c>
      <c r="D24" s="70"/>
      <c r="E24" s="70" t="s">
        <v>547</v>
      </c>
      <c r="F24" s="176">
        <v>400</v>
      </c>
    </row>
    <row r="25" ht="42.95" customHeight="true" spans="1:6">
      <c r="A25" s="52" t="s">
        <v>512</v>
      </c>
      <c r="B25" s="239" t="s">
        <v>548</v>
      </c>
      <c r="C25" s="8" t="s">
        <v>452</v>
      </c>
      <c r="D25" s="70" t="s">
        <v>549</v>
      </c>
      <c r="E25" s="70"/>
      <c r="F25" s="176">
        <v>100</v>
      </c>
    </row>
    <row r="26" ht="45.95" customHeight="true" spans="1:6">
      <c r="A26" s="97" t="s">
        <v>175</v>
      </c>
      <c r="B26" s="98"/>
      <c r="C26" s="98"/>
      <c r="D26" s="98"/>
      <c r="E26" s="104"/>
      <c r="F26" s="203">
        <f>SUM(F4:F25)</f>
        <v>834.45</v>
      </c>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row r="36" ht="20.25" spans="1:4">
      <c r="A36" s="23"/>
      <c r="B36" s="23"/>
      <c r="C36" s="23"/>
      <c r="D36" s="23"/>
    </row>
    <row r="37" ht="20.25" spans="1:4">
      <c r="A37" s="23"/>
      <c r="B37" s="23"/>
      <c r="C37" s="23"/>
      <c r="D37" s="23"/>
    </row>
  </sheetData>
  <mergeCells count="5">
    <mergeCell ref="A1:F1"/>
    <mergeCell ref="A26:E26"/>
    <mergeCell ref="B4:B12"/>
    <mergeCell ref="B13:B16"/>
    <mergeCell ref="B18:B23"/>
  </mergeCells>
  <printOptions horizontalCentered="true" verticalCentered="true"/>
  <pageMargins left="0.751388888888889" right="0.751388888888889" top="0.747916666666667" bottom="1.22013888888889" header="0.393055555555556" footer="0.5"/>
  <pageSetup paperSize="9" scale="54" orientation="landscape"/>
  <headerFooter>
    <oddFooter>&amp;C第 &amp;P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topLeftCell="A16" workbookViewId="0">
      <selection activeCell="I19" sqref="I19"/>
    </sheetView>
  </sheetViews>
  <sheetFormatPr defaultColWidth="9" defaultRowHeight="13.5" outlineLevelCol="3"/>
  <cols>
    <col min="1" max="1" width="41.75" style="91" customWidth="true"/>
    <col min="2" max="3" width="67.5" style="91" customWidth="true"/>
    <col min="4" max="4" width="41.75" style="91" customWidth="true"/>
    <col min="5" max="5" width="17.125" style="91" customWidth="true"/>
    <col min="6" max="6" width="11.125" style="91" customWidth="true"/>
    <col min="7" max="7" width="26.25" style="91" customWidth="true"/>
    <col min="8" max="16384" width="9" style="91"/>
  </cols>
  <sheetData>
    <row r="1" ht="39" customHeight="true" spans="1:4">
      <c r="A1" s="92" t="s">
        <v>256</v>
      </c>
      <c r="B1" s="92"/>
      <c r="C1" s="92"/>
      <c r="D1" s="92"/>
    </row>
    <row r="2" ht="20.1" customHeight="true" spans="1:4">
      <c r="A2" s="106"/>
      <c r="B2" s="106"/>
      <c r="C2" s="106"/>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117.77</v>
      </c>
    </row>
    <row r="8" ht="26.1" customHeight="true" spans="1:4">
      <c r="A8" s="39" t="s">
        <v>182</v>
      </c>
      <c r="B8" s="40"/>
      <c r="C8" s="40"/>
      <c r="D8" s="41">
        <f>D9+D24+D26</f>
        <v>114.98</v>
      </c>
    </row>
    <row r="9" ht="26.1" customHeight="true" spans="1:4">
      <c r="A9" s="42" t="s">
        <v>183</v>
      </c>
      <c r="B9" s="43"/>
      <c r="C9" s="43"/>
      <c r="D9" s="41">
        <f>SUM(D10:D23)</f>
        <v>104.67</v>
      </c>
    </row>
    <row r="10" ht="21" customHeight="true" spans="1:4">
      <c r="A10" s="19" t="s">
        <v>550</v>
      </c>
      <c r="B10" s="44" t="s">
        <v>185</v>
      </c>
      <c r="C10" s="44" t="s">
        <v>186</v>
      </c>
      <c r="D10" s="45">
        <v>39.57</v>
      </c>
    </row>
    <row r="11" ht="21" customHeight="true" spans="1:4">
      <c r="A11" s="19" t="s">
        <v>550</v>
      </c>
      <c r="B11" s="44" t="s">
        <v>187</v>
      </c>
      <c r="C11" s="44" t="s">
        <v>188</v>
      </c>
      <c r="D11" s="45">
        <v>18.54</v>
      </c>
    </row>
    <row r="12" ht="21" customHeight="true" spans="1:4">
      <c r="A12" s="19" t="s">
        <v>550</v>
      </c>
      <c r="B12" s="44" t="s">
        <v>187</v>
      </c>
      <c r="C12" s="44" t="s">
        <v>189</v>
      </c>
      <c r="D12" s="45">
        <v>2.17</v>
      </c>
    </row>
    <row r="13" ht="21" customHeight="true" spans="1:4">
      <c r="A13" s="19" t="s">
        <v>550</v>
      </c>
      <c r="B13" s="44" t="s">
        <v>187</v>
      </c>
      <c r="C13" s="44" t="s">
        <v>208</v>
      </c>
      <c r="D13" s="45">
        <v>2.38</v>
      </c>
    </row>
    <row r="14" ht="21" customHeight="true" spans="1:4">
      <c r="A14" s="19" t="s">
        <v>550</v>
      </c>
      <c r="B14" s="44" t="s">
        <v>190</v>
      </c>
      <c r="C14" s="44" t="s">
        <v>191</v>
      </c>
      <c r="D14" s="45">
        <f>3.02+0.28</f>
        <v>3.3</v>
      </c>
    </row>
    <row r="15" ht="21" customHeight="true" spans="1:4">
      <c r="A15" s="19" t="s">
        <v>550</v>
      </c>
      <c r="B15" s="44" t="s">
        <v>190</v>
      </c>
      <c r="C15" s="44" t="s">
        <v>192</v>
      </c>
      <c r="D15" s="45">
        <v>2.98</v>
      </c>
    </row>
    <row r="16" ht="21" customHeight="true" spans="1:4">
      <c r="A16" s="19" t="s">
        <v>550</v>
      </c>
      <c r="B16" s="44" t="s">
        <v>190</v>
      </c>
      <c r="C16" s="44" t="s">
        <v>193</v>
      </c>
      <c r="D16" s="45">
        <v>1.55</v>
      </c>
    </row>
    <row r="17" ht="21" customHeight="true" spans="1:4">
      <c r="A17" s="19" t="s">
        <v>550</v>
      </c>
      <c r="B17" s="44" t="s">
        <v>258</v>
      </c>
      <c r="C17" s="44" t="s">
        <v>259</v>
      </c>
      <c r="D17" s="45">
        <v>1.95</v>
      </c>
    </row>
    <row r="18" ht="21" customHeight="true" spans="1:4">
      <c r="A18" s="19" t="s">
        <v>550</v>
      </c>
      <c r="B18" s="44" t="s">
        <v>194</v>
      </c>
      <c r="C18" s="44" t="s">
        <v>195</v>
      </c>
      <c r="D18" s="45">
        <v>10.99</v>
      </c>
    </row>
    <row r="19" ht="21" customHeight="true" spans="1:4">
      <c r="A19" s="19" t="s">
        <v>550</v>
      </c>
      <c r="B19" s="44" t="s">
        <v>196</v>
      </c>
      <c r="C19" s="44" t="s">
        <v>197</v>
      </c>
      <c r="D19" s="45">
        <v>5.84</v>
      </c>
    </row>
    <row r="20" ht="21" customHeight="true" spans="1:4">
      <c r="A20" s="19" t="s">
        <v>550</v>
      </c>
      <c r="B20" s="44" t="s">
        <v>196</v>
      </c>
      <c r="C20" s="44" t="s">
        <v>198</v>
      </c>
      <c r="D20" s="45">
        <v>0.11</v>
      </c>
    </row>
    <row r="21" ht="21" customHeight="true" spans="1:4">
      <c r="A21" s="19" t="s">
        <v>550</v>
      </c>
      <c r="B21" s="44" t="s">
        <v>199</v>
      </c>
      <c r="C21" s="44" t="s">
        <v>200</v>
      </c>
      <c r="D21" s="45">
        <v>0.49</v>
      </c>
    </row>
    <row r="22" ht="21" customHeight="true" spans="1:4">
      <c r="A22" s="19" t="s">
        <v>550</v>
      </c>
      <c r="B22" s="44" t="s">
        <v>201</v>
      </c>
      <c r="C22" s="44" t="s">
        <v>202</v>
      </c>
      <c r="D22" s="45">
        <v>5.5</v>
      </c>
    </row>
    <row r="23" ht="21" customHeight="true" spans="1:4">
      <c r="A23" s="19" t="s">
        <v>550</v>
      </c>
      <c r="B23" s="44" t="s">
        <v>203</v>
      </c>
      <c r="C23" s="44" t="s">
        <v>204</v>
      </c>
      <c r="D23" s="45">
        <v>9.3</v>
      </c>
    </row>
    <row r="24" ht="21" customHeight="true" spans="1:4">
      <c r="A24" s="42" t="s">
        <v>205</v>
      </c>
      <c r="B24" s="43"/>
      <c r="C24" s="43"/>
      <c r="D24" s="41">
        <f>D25</f>
        <v>6.9</v>
      </c>
    </row>
    <row r="25" ht="21" customHeight="true" spans="1:4">
      <c r="A25" s="19" t="s">
        <v>550</v>
      </c>
      <c r="B25" s="44" t="s">
        <v>187</v>
      </c>
      <c r="C25" s="44" t="s">
        <v>208</v>
      </c>
      <c r="D25" s="45">
        <f>6.84+0.06</f>
        <v>6.9</v>
      </c>
    </row>
    <row r="26" ht="21" customHeight="true" spans="1:4">
      <c r="A26" s="42" t="s">
        <v>209</v>
      </c>
      <c r="B26" s="43"/>
      <c r="C26" s="43"/>
      <c r="D26" s="41">
        <f>D27+D28+D29+D30</f>
        <v>3.41</v>
      </c>
    </row>
    <row r="27" ht="21" customHeight="true" spans="1:4">
      <c r="A27" s="19" t="s">
        <v>550</v>
      </c>
      <c r="B27" s="44" t="s">
        <v>210</v>
      </c>
      <c r="C27" s="44" t="s">
        <v>211</v>
      </c>
      <c r="D27" s="45">
        <v>0.2</v>
      </c>
    </row>
    <row r="28" ht="21" customHeight="true" spans="1:4">
      <c r="A28" s="19" t="s">
        <v>550</v>
      </c>
      <c r="B28" s="44" t="s">
        <v>210</v>
      </c>
      <c r="C28" s="44" t="s">
        <v>212</v>
      </c>
      <c r="D28" s="45">
        <v>2.57</v>
      </c>
    </row>
    <row r="29" ht="21" customHeight="true" spans="1:4">
      <c r="A29" s="19" t="s">
        <v>550</v>
      </c>
      <c r="B29" s="44" t="s">
        <v>210</v>
      </c>
      <c r="C29" s="44" t="s">
        <v>213</v>
      </c>
      <c r="D29" s="45">
        <v>0.28</v>
      </c>
    </row>
    <row r="30" ht="21" customHeight="true" spans="1:4">
      <c r="A30" s="19" t="s">
        <v>550</v>
      </c>
      <c r="B30" s="44" t="s">
        <v>551</v>
      </c>
      <c r="C30" s="44" t="s">
        <v>215</v>
      </c>
      <c r="D30" s="45">
        <v>0.36</v>
      </c>
    </row>
    <row r="31" ht="21" customHeight="true" spans="1:4">
      <c r="A31" s="39" t="s">
        <v>216</v>
      </c>
      <c r="B31" s="40"/>
      <c r="C31" s="40"/>
      <c r="D31" s="41">
        <f>D32</f>
        <v>2.79</v>
      </c>
    </row>
    <row r="32" ht="21" customHeight="true" spans="1:4">
      <c r="A32" s="42" t="s">
        <v>217</v>
      </c>
      <c r="B32" s="43"/>
      <c r="C32" s="43"/>
      <c r="D32" s="41">
        <f>SUM(D33:D36)</f>
        <v>2.79</v>
      </c>
    </row>
    <row r="33" ht="21" customHeight="true" spans="1:4">
      <c r="A33" s="19" t="s">
        <v>550</v>
      </c>
      <c r="B33" s="44" t="s">
        <v>262</v>
      </c>
      <c r="C33" s="44" t="s">
        <v>219</v>
      </c>
      <c r="D33" s="45">
        <v>1.34</v>
      </c>
    </row>
    <row r="34" ht="21" customHeight="true" spans="1:4">
      <c r="A34" s="19" t="s">
        <v>550</v>
      </c>
      <c r="B34" s="67" t="s">
        <v>263</v>
      </c>
      <c r="C34" s="67" t="s">
        <v>225</v>
      </c>
      <c r="D34" s="45">
        <v>0.79</v>
      </c>
    </row>
    <row r="35" ht="21" customHeight="true" spans="1:4">
      <c r="A35" s="19" t="s">
        <v>550</v>
      </c>
      <c r="B35" s="67" t="s">
        <v>222</v>
      </c>
      <c r="C35" s="67" t="s">
        <v>223</v>
      </c>
      <c r="D35" s="45">
        <v>0.6</v>
      </c>
    </row>
    <row r="36" ht="21" customHeight="true" spans="1:4">
      <c r="A36" s="46" t="s">
        <v>550</v>
      </c>
      <c r="B36" s="47" t="s">
        <v>206</v>
      </c>
      <c r="C36" s="47" t="s">
        <v>321</v>
      </c>
      <c r="D36" s="48">
        <v>0.06</v>
      </c>
    </row>
  </sheetData>
  <mergeCells count="12">
    <mergeCell ref="A1:D1"/>
    <mergeCell ref="A7:C7"/>
    <mergeCell ref="A8:C8"/>
    <mergeCell ref="A9:C9"/>
    <mergeCell ref="A24:C24"/>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5"/>
  <sheetViews>
    <sheetView workbookViewId="0">
      <selection activeCell="I19" sqref="I19"/>
    </sheetView>
  </sheetViews>
  <sheetFormatPr defaultColWidth="9" defaultRowHeight="13.5" outlineLevelCol="5"/>
  <cols>
    <col min="1" max="2" width="26.25" style="91" customWidth="true"/>
    <col min="3" max="3" width="22.25" style="91" customWidth="true"/>
    <col min="4" max="4" width="45.625" style="91" customWidth="true"/>
    <col min="5" max="5" width="55" style="91" customWidth="true"/>
    <col min="6" max="6" width="46.625" style="91" customWidth="true"/>
    <col min="7" max="16384" width="9" style="91"/>
  </cols>
  <sheetData>
    <row r="1" ht="68.1" customHeight="true" spans="1:6">
      <c r="A1" s="92" t="s">
        <v>264</v>
      </c>
      <c r="B1" s="92"/>
      <c r="C1" s="92"/>
      <c r="D1" s="92"/>
      <c r="E1" s="92"/>
      <c r="F1" s="92"/>
    </row>
    <row r="2" ht="20.1" customHeight="true" spans="1:6">
      <c r="A2" s="93"/>
      <c r="B2" s="93"/>
      <c r="C2" s="93"/>
      <c r="D2" s="93"/>
      <c r="E2" s="93"/>
      <c r="F2" s="100" t="s">
        <v>1</v>
      </c>
    </row>
    <row r="3" ht="63.95" customHeight="true" spans="1:6">
      <c r="A3" s="94" t="s">
        <v>4</v>
      </c>
      <c r="B3" s="95" t="s">
        <v>227</v>
      </c>
      <c r="C3" s="96" t="s">
        <v>228</v>
      </c>
      <c r="D3" s="95" t="s">
        <v>229</v>
      </c>
      <c r="E3" s="95" t="s">
        <v>230</v>
      </c>
      <c r="F3" s="101" t="s">
        <v>231</v>
      </c>
    </row>
    <row r="4" ht="44.1" customHeight="true" spans="1:6">
      <c r="A4" s="52" t="s">
        <v>550</v>
      </c>
      <c r="B4" s="20" t="s">
        <v>552</v>
      </c>
      <c r="C4" s="20" t="s">
        <v>233</v>
      </c>
      <c r="D4" s="8" t="s">
        <v>553</v>
      </c>
      <c r="E4" s="20" t="s">
        <v>554</v>
      </c>
      <c r="F4" s="468">
        <v>12</v>
      </c>
    </row>
    <row r="5" ht="44.1" customHeight="true" spans="1:6">
      <c r="A5" s="52" t="s">
        <v>550</v>
      </c>
      <c r="B5" s="20" t="s">
        <v>555</v>
      </c>
      <c r="C5" s="20" t="s">
        <v>233</v>
      </c>
      <c r="D5" s="8" t="s">
        <v>556</v>
      </c>
      <c r="E5" s="22" t="s">
        <v>557</v>
      </c>
      <c r="F5" s="468">
        <v>2</v>
      </c>
    </row>
    <row r="6" ht="44.1" customHeight="true" spans="1:6">
      <c r="A6" s="52" t="s">
        <v>550</v>
      </c>
      <c r="B6" s="20" t="s">
        <v>558</v>
      </c>
      <c r="C6" s="20" t="s">
        <v>233</v>
      </c>
      <c r="D6" s="8" t="s">
        <v>559</v>
      </c>
      <c r="E6" s="20" t="s">
        <v>560</v>
      </c>
      <c r="F6" s="468">
        <v>5</v>
      </c>
    </row>
    <row r="7" ht="44.1" customHeight="true" spans="1:6">
      <c r="A7" s="52" t="s">
        <v>550</v>
      </c>
      <c r="B7" s="20" t="s">
        <v>561</v>
      </c>
      <c r="C7" s="20" t="s">
        <v>233</v>
      </c>
      <c r="D7" s="8" t="s">
        <v>562</v>
      </c>
      <c r="E7" s="20" t="s">
        <v>563</v>
      </c>
      <c r="F7" s="468">
        <v>5</v>
      </c>
    </row>
    <row r="8" ht="44.1" customHeight="true" spans="1:6">
      <c r="A8" s="52" t="s">
        <v>550</v>
      </c>
      <c r="B8" s="20" t="s">
        <v>564</v>
      </c>
      <c r="C8" s="20" t="s">
        <v>233</v>
      </c>
      <c r="D8" s="8" t="s">
        <v>565</v>
      </c>
      <c r="E8" s="20" t="s">
        <v>566</v>
      </c>
      <c r="F8" s="468">
        <v>2</v>
      </c>
    </row>
    <row r="9" ht="44.1" customHeight="true" spans="1:6">
      <c r="A9" s="52" t="s">
        <v>550</v>
      </c>
      <c r="B9" s="20" t="s">
        <v>567</v>
      </c>
      <c r="C9" s="20" t="s">
        <v>233</v>
      </c>
      <c r="D9" s="8" t="s">
        <v>568</v>
      </c>
      <c r="E9" s="20" t="s">
        <v>569</v>
      </c>
      <c r="F9" s="468">
        <v>5</v>
      </c>
    </row>
    <row r="10" ht="44.1" customHeight="true" spans="1:6">
      <c r="A10" s="52" t="s">
        <v>550</v>
      </c>
      <c r="B10" s="20" t="s">
        <v>570</v>
      </c>
      <c r="C10" s="20" t="s">
        <v>233</v>
      </c>
      <c r="D10" s="8" t="s">
        <v>568</v>
      </c>
      <c r="E10" s="20" t="s">
        <v>571</v>
      </c>
      <c r="F10" s="468">
        <v>5</v>
      </c>
    </row>
    <row r="11" ht="44.1" customHeight="true" spans="1:6">
      <c r="A11" s="52"/>
      <c r="B11" s="20"/>
      <c r="C11" s="20"/>
      <c r="D11" s="8"/>
      <c r="E11" s="26"/>
      <c r="F11" s="523"/>
    </row>
    <row r="12" ht="44.1" customHeight="true" spans="1:6">
      <c r="A12" s="53" t="s">
        <v>175</v>
      </c>
      <c r="B12" s="54"/>
      <c r="C12" s="54"/>
      <c r="D12" s="54"/>
      <c r="E12" s="57"/>
      <c r="F12" s="225">
        <f>SUM(F4:F10)</f>
        <v>36</v>
      </c>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row r="27" ht="20.25" spans="1:4">
      <c r="A27" s="99"/>
      <c r="B27" s="99"/>
      <c r="C27" s="99"/>
      <c r="D27" s="99"/>
    </row>
    <row r="28" ht="20.25" spans="1:4">
      <c r="A28" s="99"/>
      <c r="B28" s="99"/>
      <c r="C28" s="99"/>
      <c r="D28" s="99"/>
    </row>
    <row r="29" ht="20.25" spans="1:4">
      <c r="A29" s="99"/>
      <c r="B29" s="99"/>
      <c r="C29" s="99"/>
      <c r="D29" s="99"/>
    </row>
    <row r="30" ht="20.25" spans="1:4">
      <c r="A30" s="99"/>
      <c r="B30" s="99"/>
      <c r="C30" s="99"/>
      <c r="D30" s="99"/>
    </row>
    <row r="31" ht="20.25" spans="1:4">
      <c r="A31" s="99"/>
      <c r="B31" s="99"/>
      <c r="C31" s="99"/>
      <c r="D31" s="99"/>
    </row>
    <row r="32" ht="20.25" spans="1:4">
      <c r="A32" s="99"/>
      <c r="B32" s="99"/>
      <c r="C32" s="99"/>
      <c r="D32" s="99"/>
    </row>
    <row r="33" ht="20.25" spans="1:4">
      <c r="A33" s="99"/>
      <c r="B33" s="99"/>
      <c r="C33" s="99"/>
      <c r="D33" s="99"/>
    </row>
    <row r="34" ht="20.25" spans="1:4">
      <c r="A34" s="99"/>
      <c r="B34" s="99"/>
      <c r="C34" s="99"/>
      <c r="D34" s="99"/>
    </row>
    <row r="35" ht="20.25" spans="1:4">
      <c r="A35" s="99"/>
      <c r="B35" s="99"/>
      <c r="C35" s="99"/>
      <c r="D35" s="99"/>
    </row>
  </sheetData>
  <mergeCells count="2">
    <mergeCell ref="A1:F1"/>
    <mergeCell ref="A12:E12"/>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6"/>
  <sheetViews>
    <sheetView workbookViewId="0">
      <selection activeCell="I19" sqref="I19"/>
    </sheetView>
  </sheetViews>
  <sheetFormatPr defaultColWidth="38.125" defaultRowHeight="13.5" outlineLevelCol="5"/>
  <cols>
    <col min="1" max="1" width="41.75" customWidth="true"/>
    <col min="2" max="3" width="67.5" customWidth="true"/>
    <col min="4" max="4" width="41.75" customWidth="true"/>
    <col min="5" max="5" width="38.12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156.96</v>
      </c>
    </row>
    <row r="8" ht="26.1" customHeight="true" spans="1:4">
      <c r="A8" s="39" t="s">
        <v>182</v>
      </c>
      <c r="B8" s="40"/>
      <c r="C8" s="40"/>
      <c r="D8" s="41">
        <f>D9+D23+D25</f>
        <v>153.07</v>
      </c>
    </row>
    <row r="9" ht="26.1" customHeight="true" spans="1:4">
      <c r="A9" s="42" t="s">
        <v>183</v>
      </c>
      <c r="B9" s="43"/>
      <c r="C9" s="43"/>
      <c r="D9" s="41">
        <f>SUM(D10:D22)</f>
        <v>143.28</v>
      </c>
    </row>
    <row r="10" ht="21" customHeight="true" spans="1:4">
      <c r="A10" s="19" t="s">
        <v>572</v>
      </c>
      <c r="B10" s="44" t="s">
        <v>185</v>
      </c>
      <c r="C10" s="44" t="s">
        <v>186</v>
      </c>
      <c r="D10" s="45">
        <v>57.49</v>
      </c>
    </row>
    <row r="11" ht="21" customHeight="true" spans="1:4">
      <c r="A11" s="19" t="s">
        <v>572</v>
      </c>
      <c r="B11" s="44" t="s">
        <v>187</v>
      </c>
      <c r="C11" s="44" t="s">
        <v>188</v>
      </c>
      <c r="D11" s="45">
        <v>19.72</v>
      </c>
    </row>
    <row r="12" ht="21" customHeight="true" spans="1:4">
      <c r="A12" s="19" t="s">
        <v>572</v>
      </c>
      <c r="B12" s="44" t="s">
        <v>187</v>
      </c>
      <c r="C12" s="44" t="s">
        <v>189</v>
      </c>
      <c r="D12" s="45">
        <v>3.02</v>
      </c>
    </row>
    <row r="13" ht="21" customHeight="true" spans="1:4">
      <c r="A13" s="19" t="s">
        <v>572</v>
      </c>
      <c r="B13" s="44" t="s">
        <v>190</v>
      </c>
      <c r="C13" s="44" t="s">
        <v>191</v>
      </c>
      <c r="D13" s="45">
        <v>4.8</v>
      </c>
    </row>
    <row r="14" ht="21" customHeight="true" spans="1:4">
      <c r="A14" s="19" t="s">
        <v>572</v>
      </c>
      <c r="B14" s="44" t="s">
        <v>258</v>
      </c>
      <c r="C14" s="44" t="s">
        <v>259</v>
      </c>
      <c r="D14" s="45">
        <v>9.65</v>
      </c>
    </row>
    <row r="15" ht="21" customHeight="true" spans="1:4">
      <c r="A15" s="19" t="s">
        <v>572</v>
      </c>
      <c r="B15" s="44" t="s">
        <v>190</v>
      </c>
      <c r="C15" s="44" t="s">
        <v>192</v>
      </c>
      <c r="D15" s="45">
        <v>3.03</v>
      </c>
    </row>
    <row r="16" ht="21" customHeight="true" spans="1:4">
      <c r="A16" s="19" t="s">
        <v>572</v>
      </c>
      <c r="B16" s="44" t="s">
        <v>190</v>
      </c>
      <c r="C16" s="44" t="s">
        <v>193</v>
      </c>
      <c r="D16" s="45">
        <v>1.55</v>
      </c>
    </row>
    <row r="17" ht="21" customHeight="true" spans="1:4">
      <c r="A17" s="19" t="s">
        <v>572</v>
      </c>
      <c r="B17" s="44" t="s">
        <v>194</v>
      </c>
      <c r="C17" s="44" t="s">
        <v>195</v>
      </c>
      <c r="D17" s="45">
        <v>15.14</v>
      </c>
    </row>
    <row r="18" ht="21" customHeight="true" spans="1:4">
      <c r="A18" s="19" t="s">
        <v>572</v>
      </c>
      <c r="B18" s="44" t="s">
        <v>196</v>
      </c>
      <c r="C18" s="44" t="s">
        <v>197</v>
      </c>
      <c r="D18" s="45">
        <v>8.04</v>
      </c>
    </row>
    <row r="19" ht="21" customHeight="true" spans="1:4">
      <c r="A19" s="19" t="s">
        <v>572</v>
      </c>
      <c r="B19" s="44" t="s">
        <v>196</v>
      </c>
      <c r="C19" s="44" t="s">
        <v>198</v>
      </c>
      <c r="D19" s="45">
        <v>0.1</v>
      </c>
    </row>
    <row r="20" ht="21" customHeight="true" spans="1:4">
      <c r="A20" s="19" t="s">
        <v>572</v>
      </c>
      <c r="B20" s="44" t="s">
        <v>199</v>
      </c>
      <c r="C20" s="44" t="s">
        <v>200</v>
      </c>
      <c r="D20" s="45">
        <v>0.67</v>
      </c>
    </row>
    <row r="21" ht="21" customHeight="true" spans="1:4">
      <c r="A21" s="19" t="s">
        <v>572</v>
      </c>
      <c r="B21" s="44" t="s">
        <v>201</v>
      </c>
      <c r="C21" s="44" t="s">
        <v>202</v>
      </c>
      <c r="D21" s="45">
        <v>7.57</v>
      </c>
    </row>
    <row r="22" ht="21" customHeight="true" spans="1:4">
      <c r="A22" s="19" t="s">
        <v>572</v>
      </c>
      <c r="B22" s="44" t="s">
        <v>203</v>
      </c>
      <c r="C22" s="44" t="s">
        <v>204</v>
      </c>
      <c r="D22" s="45">
        <v>12.5</v>
      </c>
    </row>
    <row r="23" ht="21" customHeight="true" spans="1:4">
      <c r="A23" s="42" t="s">
        <v>205</v>
      </c>
      <c r="B23" s="43"/>
      <c r="C23" s="43"/>
      <c r="D23" s="41">
        <f>D24</f>
        <v>7.38</v>
      </c>
    </row>
    <row r="24" ht="21" customHeight="true" spans="1:6">
      <c r="A24" s="19" t="s">
        <v>572</v>
      </c>
      <c r="B24" s="44" t="s">
        <v>206</v>
      </c>
      <c r="C24" s="44" t="s">
        <v>207</v>
      </c>
      <c r="D24" s="45">
        <v>7.38</v>
      </c>
      <c r="F24" s="204"/>
    </row>
    <row r="25" ht="21" customHeight="true" spans="1:4">
      <c r="A25" s="42" t="s">
        <v>209</v>
      </c>
      <c r="B25" s="43"/>
      <c r="C25" s="43"/>
      <c r="D25" s="41">
        <f>D26+D27+D28+D29</f>
        <v>2.41</v>
      </c>
    </row>
    <row r="26" ht="21" customHeight="true" spans="1:4">
      <c r="A26" s="19" t="s">
        <v>572</v>
      </c>
      <c r="B26" s="44" t="s">
        <v>210</v>
      </c>
      <c r="C26" s="44" t="s">
        <v>211</v>
      </c>
      <c r="D26" s="45">
        <v>0.04</v>
      </c>
    </row>
    <row r="27" ht="21" customHeight="true" spans="1:4">
      <c r="A27" s="19" t="s">
        <v>572</v>
      </c>
      <c r="B27" s="44" t="s">
        <v>210</v>
      </c>
      <c r="C27" s="44" t="s">
        <v>212</v>
      </c>
      <c r="D27" s="45">
        <v>0.86</v>
      </c>
    </row>
    <row r="28" ht="21" customHeight="true" spans="1:4">
      <c r="A28" s="19" t="s">
        <v>572</v>
      </c>
      <c r="B28" s="44" t="s">
        <v>306</v>
      </c>
      <c r="C28" s="44" t="s">
        <v>215</v>
      </c>
      <c r="D28" s="45">
        <v>0.96</v>
      </c>
    </row>
    <row r="29" ht="21" customHeight="true" spans="1:4">
      <c r="A29" s="19" t="s">
        <v>572</v>
      </c>
      <c r="B29" s="44" t="s">
        <v>573</v>
      </c>
      <c r="C29" s="44" t="s">
        <v>213</v>
      </c>
      <c r="D29" s="45">
        <v>0.55</v>
      </c>
    </row>
    <row r="30" ht="21" customHeight="true" spans="1:4">
      <c r="A30" s="39" t="s">
        <v>216</v>
      </c>
      <c r="B30" s="40"/>
      <c r="C30" s="40"/>
      <c r="D30" s="41">
        <f>D31</f>
        <v>3.89</v>
      </c>
    </row>
    <row r="31" ht="21" customHeight="true" spans="1:4">
      <c r="A31" s="42" t="s">
        <v>217</v>
      </c>
      <c r="B31" s="43"/>
      <c r="C31" s="43"/>
      <c r="D31" s="41">
        <f>SUM(D32:D36)</f>
        <v>3.89</v>
      </c>
    </row>
    <row r="32" ht="21" customHeight="true" spans="1:4">
      <c r="A32" s="19" t="s">
        <v>572</v>
      </c>
      <c r="B32" s="67" t="s">
        <v>262</v>
      </c>
      <c r="C32" s="67" t="s">
        <v>219</v>
      </c>
      <c r="D32" s="45">
        <v>1.6</v>
      </c>
    </row>
    <row r="33" ht="21" customHeight="true" spans="1:4">
      <c r="A33" s="19" t="s">
        <v>572</v>
      </c>
      <c r="B33" s="44" t="s">
        <v>220</v>
      </c>
      <c r="C33" s="44" t="s">
        <v>221</v>
      </c>
      <c r="D33" s="45">
        <v>0.2</v>
      </c>
    </row>
    <row r="34" ht="21" customHeight="true" spans="1:4">
      <c r="A34" s="19" t="s">
        <v>572</v>
      </c>
      <c r="B34" s="67" t="s">
        <v>263</v>
      </c>
      <c r="C34" s="67" t="s">
        <v>225</v>
      </c>
      <c r="D34" s="45">
        <v>1.09</v>
      </c>
    </row>
    <row r="35" ht="21" customHeight="true" spans="1:4">
      <c r="A35" s="19" t="s">
        <v>572</v>
      </c>
      <c r="B35" s="67" t="s">
        <v>206</v>
      </c>
      <c r="C35" s="67" t="s">
        <v>321</v>
      </c>
      <c r="D35" s="45">
        <v>0.3</v>
      </c>
    </row>
    <row r="36" ht="21" customHeight="true" spans="1:4">
      <c r="A36" s="46" t="s">
        <v>572</v>
      </c>
      <c r="B36" s="68" t="s">
        <v>222</v>
      </c>
      <c r="C36" s="68" t="s">
        <v>223</v>
      </c>
      <c r="D36" s="48">
        <v>0.7</v>
      </c>
    </row>
  </sheetData>
  <mergeCells count="12">
    <mergeCell ref="A1:D1"/>
    <mergeCell ref="A7:C7"/>
    <mergeCell ref="A8:C8"/>
    <mergeCell ref="A9:C9"/>
    <mergeCell ref="A23:C23"/>
    <mergeCell ref="A25:C25"/>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3"/>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95" customHeight="true" spans="1:6">
      <c r="A3" s="49" t="s">
        <v>4</v>
      </c>
      <c r="B3" s="50" t="s">
        <v>227</v>
      </c>
      <c r="C3" s="51" t="s">
        <v>228</v>
      </c>
      <c r="D3" s="50" t="s">
        <v>229</v>
      </c>
      <c r="E3" s="50" t="s">
        <v>230</v>
      </c>
      <c r="F3" s="55" t="s">
        <v>231</v>
      </c>
    </row>
    <row r="4" ht="63" customHeight="true" spans="1:6">
      <c r="A4" s="229" t="s">
        <v>574</v>
      </c>
      <c r="B4" s="8" t="s">
        <v>575</v>
      </c>
      <c r="C4" s="8" t="s">
        <v>233</v>
      </c>
      <c r="D4" s="8" t="s">
        <v>509</v>
      </c>
      <c r="E4" s="8" t="s">
        <v>576</v>
      </c>
      <c r="F4" s="140">
        <v>13</v>
      </c>
    </row>
    <row r="5" ht="63" customHeight="true" spans="1:6">
      <c r="A5" s="229" t="s">
        <v>574</v>
      </c>
      <c r="B5" s="8" t="s">
        <v>378</v>
      </c>
      <c r="C5" s="8" t="s">
        <v>233</v>
      </c>
      <c r="D5" s="8" t="s">
        <v>577</v>
      </c>
      <c r="E5" s="165" t="s">
        <v>578</v>
      </c>
      <c r="F5" s="211">
        <v>1</v>
      </c>
    </row>
    <row r="6" ht="69.95" customHeight="true" spans="1:6">
      <c r="A6" s="229" t="s">
        <v>574</v>
      </c>
      <c r="B6" s="8" t="s">
        <v>579</v>
      </c>
      <c r="C6" s="8" t="s">
        <v>233</v>
      </c>
      <c r="D6" s="8" t="s">
        <v>580</v>
      </c>
      <c r="E6" s="8" t="s">
        <v>581</v>
      </c>
      <c r="F6" s="211">
        <v>5</v>
      </c>
    </row>
    <row r="7" ht="44.1" customHeight="true" spans="1:6">
      <c r="A7" s="229" t="s">
        <v>574</v>
      </c>
      <c r="B7" s="312" t="s">
        <v>582</v>
      </c>
      <c r="C7" s="8" t="s">
        <v>233</v>
      </c>
      <c r="D7" s="8" t="s">
        <v>583</v>
      </c>
      <c r="E7" s="8" t="s">
        <v>584</v>
      </c>
      <c r="F7" s="211">
        <v>1</v>
      </c>
    </row>
    <row r="8" ht="44.1" customHeight="true" spans="1:6">
      <c r="A8" s="229" t="s">
        <v>574</v>
      </c>
      <c r="B8" s="199"/>
      <c r="C8" s="8" t="s">
        <v>233</v>
      </c>
      <c r="D8" s="8" t="s">
        <v>583</v>
      </c>
      <c r="E8" s="8" t="s">
        <v>585</v>
      </c>
      <c r="F8" s="211">
        <v>1</v>
      </c>
    </row>
    <row r="9" ht="44.1" customHeight="true" spans="1:6">
      <c r="A9" s="229" t="s">
        <v>574</v>
      </c>
      <c r="B9" s="8" t="s">
        <v>586</v>
      </c>
      <c r="C9" s="8" t="s">
        <v>233</v>
      </c>
      <c r="D9" s="8" t="s">
        <v>587</v>
      </c>
      <c r="E9" s="8" t="s">
        <v>588</v>
      </c>
      <c r="F9" s="211">
        <v>50</v>
      </c>
    </row>
    <row r="10" ht="44.1" customHeight="true" spans="1:6">
      <c r="A10" s="229" t="s">
        <v>572</v>
      </c>
      <c r="B10" s="8" t="s">
        <v>589</v>
      </c>
      <c r="C10" s="8" t="s">
        <v>233</v>
      </c>
      <c r="D10" s="165" t="s">
        <v>590</v>
      </c>
      <c r="E10" s="8" t="s">
        <v>591</v>
      </c>
      <c r="F10" s="140">
        <v>2</v>
      </c>
    </row>
    <row r="11" ht="44.1" customHeight="true" spans="1:7">
      <c r="A11" s="53" t="s">
        <v>175</v>
      </c>
      <c r="B11" s="54"/>
      <c r="C11" s="54"/>
      <c r="D11" s="54"/>
      <c r="E11" s="57"/>
      <c r="F11" s="522">
        <f>SUM(F4:F10)</f>
        <v>73</v>
      </c>
      <c r="G11" s="142"/>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sheetData>
  <mergeCells count="3">
    <mergeCell ref="A1:F1"/>
    <mergeCell ref="A11:E11"/>
    <mergeCell ref="B7:B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workbookViewId="0">
      <selection activeCell="I19" sqref="I19"/>
    </sheetView>
  </sheetViews>
  <sheetFormatPr defaultColWidth="9" defaultRowHeight="13.5" outlineLevelCol="3"/>
  <cols>
    <col min="1" max="1" width="52.375" customWidth="true"/>
    <col min="2" max="3" width="63.875" customWidth="true"/>
    <col min="4" max="4" width="41" style="493" customWidth="true"/>
  </cols>
  <sheetData>
    <row r="1" ht="39" customHeight="true" spans="1:4">
      <c r="A1" s="14" t="s">
        <v>256</v>
      </c>
      <c r="B1" s="14"/>
      <c r="C1" s="14"/>
      <c r="D1" s="575"/>
    </row>
    <row r="2" ht="42" customHeight="true" spans="1:4">
      <c r="A2" s="28"/>
      <c r="B2" s="28"/>
      <c r="C2" s="28"/>
      <c r="D2" s="29"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31" t="s">
        <v>181</v>
      </c>
      <c r="B7" s="332"/>
      <c r="C7" s="332"/>
      <c r="D7" s="333">
        <f>D8+D29</f>
        <v>216.41</v>
      </c>
    </row>
    <row r="8" ht="26.1" customHeight="true" spans="1:4">
      <c r="A8" s="334" t="s">
        <v>182</v>
      </c>
      <c r="B8" s="285"/>
      <c r="C8" s="285"/>
      <c r="D8" s="335">
        <f>D9+D23+D25</f>
        <v>212.36</v>
      </c>
    </row>
    <row r="9" ht="26.1" customHeight="true" spans="1:4">
      <c r="A9" s="336" t="s">
        <v>183</v>
      </c>
      <c r="B9" s="287"/>
      <c r="C9" s="287"/>
      <c r="D9" s="335">
        <f>SUM(D10:D22)</f>
        <v>192.84</v>
      </c>
    </row>
    <row r="10" ht="24" customHeight="true" spans="1:4">
      <c r="A10" s="572" t="s">
        <v>257</v>
      </c>
      <c r="B10" s="85" t="s">
        <v>185</v>
      </c>
      <c r="C10" s="85" t="s">
        <v>186</v>
      </c>
      <c r="D10" s="122">
        <v>75.69</v>
      </c>
    </row>
    <row r="11" ht="24" customHeight="true" spans="1:4">
      <c r="A11" s="572" t="s">
        <v>257</v>
      </c>
      <c r="B11" s="85" t="s">
        <v>187</v>
      </c>
      <c r="C11" s="85" t="s">
        <v>188</v>
      </c>
      <c r="D11" s="122">
        <v>40.68</v>
      </c>
    </row>
    <row r="12" ht="24" customHeight="true" spans="1:4">
      <c r="A12" s="572" t="s">
        <v>257</v>
      </c>
      <c r="B12" s="85" t="s">
        <v>187</v>
      </c>
      <c r="C12" s="85" t="s">
        <v>189</v>
      </c>
      <c r="D12" s="122">
        <v>3.54</v>
      </c>
    </row>
    <row r="13" ht="24" customHeight="true" spans="1:4">
      <c r="A13" s="572" t="s">
        <v>257</v>
      </c>
      <c r="B13" s="85" t="s">
        <v>190</v>
      </c>
      <c r="C13" s="85" t="s">
        <v>191</v>
      </c>
      <c r="D13" s="122">
        <v>6.31</v>
      </c>
    </row>
    <row r="14" ht="24" customHeight="true" spans="1:4">
      <c r="A14" s="572" t="s">
        <v>257</v>
      </c>
      <c r="B14" s="85" t="s">
        <v>258</v>
      </c>
      <c r="C14" s="85" t="s">
        <v>259</v>
      </c>
      <c r="D14" s="122">
        <v>0</v>
      </c>
    </row>
    <row r="15" ht="24" customHeight="true" spans="1:4">
      <c r="A15" s="572" t="s">
        <v>257</v>
      </c>
      <c r="B15" s="85" t="s">
        <v>190</v>
      </c>
      <c r="C15" s="85" t="s">
        <v>192</v>
      </c>
      <c r="D15" s="122">
        <v>4.47</v>
      </c>
    </row>
    <row r="16" ht="24" customHeight="true" spans="1:4">
      <c r="A16" s="572" t="s">
        <v>257</v>
      </c>
      <c r="B16" s="85" t="s">
        <v>190</v>
      </c>
      <c r="C16" s="85" t="s">
        <v>193</v>
      </c>
      <c r="D16" s="122">
        <v>3</v>
      </c>
    </row>
    <row r="17" ht="24" customHeight="true" spans="1:4">
      <c r="A17" s="572" t="s">
        <v>257</v>
      </c>
      <c r="B17" s="85" t="s">
        <v>194</v>
      </c>
      <c r="C17" s="85" t="s">
        <v>195</v>
      </c>
      <c r="D17" s="122">
        <v>19.96</v>
      </c>
    </row>
    <row r="18" ht="24" customHeight="true" spans="1:4">
      <c r="A18" s="572" t="s">
        <v>257</v>
      </c>
      <c r="B18" s="85" t="s">
        <v>196</v>
      </c>
      <c r="C18" s="85" t="s">
        <v>197</v>
      </c>
      <c r="D18" s="122">
        <v>11.3</v>
      </c>
    </row>
    <row r="19" ht="24" customHeight="true" spans="1:4">
      <c r="A19" s="572" t="s">
        <v>257</v>
      </c>
      <c r="B19" s="85" t="s">
        <v>196</v>
      </c>
      <c r="C19" s="85" t="s">
        <v>198</v>
      </c>
      <c r="D19" s="122">
        <v>0.18</v>
      </c>
    </row>
    <row r="20" ht="24" customHeight="true" spans="1:4">
      <c r="A20" s="572" t="s">
        <v>257</v>
      </c>
      <c r="B20" s="85" t="s">
        <v>199</v>
      </c>
      <c r="C20" s="85" t="s">
        <v>200</v>
      </c>
      <c r="D20" s="122">
        <v>0.88</v>
      </c>
    </row>
    <row r="21" ht="24" customHeight="true" spans="1:4">
      <c r="A21" s="572" t="s">
        <v>257</v>
      </c>
      <c r="B21" s="85" t="s">
        <v>201</v>
      </c>
      <c r="C21" s="85" t="s">
        <v>202</v>
      </c>
      <c r="D21" s="122">
        <v>9.98</v>
      </c>
    </row>
    <row r="22" ht="24" customHeight="true" spans="1:4">
      <c r="A22" s="572" t="s">
        <v>257</v>
      </c>
      <c r="B22" s="85" t="s">
        <v>203</v>
      </c>
      <c r="C22" s="85" t="s">
        <v>204</v>
      </c>
      <c r="D22" s="122">
        <v>16.85</v>
      </c>
    </row>
    <row r="23" ht="24" customHeight="true" spans="1:4">
      <c r="A23" s="336" t="s">
        <v>205</v>
      </c>
      <c r="B23" s="287"/>
      <c r="C23" s="287"/>
      <c r="D23" s="335">
        <f>D24</f>
        <v>12.89</v>
      </c>
    </row>
    <row r="24" ht="24" customHeight="true" spans="1:4">
      <c r="A24" s="572" t="s">
        <v>257</v>
      </c>
      <c r="B24" s="85" t="s">
        <v>206</v>
      </c>
      <c r="C24" s="85" t="s">
        <v>207</v>
      </c>
      <c r="D24" s="122">
        <v>12.89</v>
      </c>
    </row>
    <row r="25" ht="24" customHeight="true" spans="1:4">
      <c r="A25" s="336" t="s">
        <v>209</v>
      </c>
      <c r="B25" s="287"/>
      <c r="C25" s="287"/>
      <c r="D25" s="335">
        <f>SUM(D26:D28)</f>
        <v>6.63</v>
      </c>
    </row>
    <row r="26" ht="24" customHeight="true" spans="1:4">
      <c r="A26" s="572" t="s">
        <v>257</v>
      </c>
      <c r="B26" s="85" t="s">
        <v>210</v>
      </c>
      <c r="C26" s="85" t="s">
        <v>211</v>
      </c>
      <c r="D26" s="122">
        <v>0.7</v>
      </c>
    </row>
    <row r="27" ht="24" customHeight="true" spans="1:4">
      <c r="A27" s="572" t="s">
        <v>257</v>
      </c>
      <c r="B27" s="85" t="s">
        <v>210</v>
      </c>
      <c r="C27" s="85" t="s">
        <v>212</v>
      </c>
      <c r="D27" s="122">
        <v>5.42</v>
      </c>
    </row>
    <row r="28" ht="24" customHeight="true" spans="1:4">
      <c r="A28" s="572" t="s">
        <v>257</v>
      </c>
      <c r="B28" s="85" t="s">
        <v>260</v>
      </c>
      <c r="C28" s="85" t="s">
        <v>261</v>
      </c>
      <c r="D28" s="122">
        <v>0.51</v>
      </c>
    </row>
    <row r="29" ht="24" customHeight="true" spans="1:4">
      <c r="A29" s="334" t="s">
        <v>216</v>
      </c>
      <c r="B29" s="285"/>
      <c r="C29" s="285"/>
      <c r="D29" s="335">
        <f>D30</f>
        <v>4.05</v>
      </c>
    </row>
    <row r="30" ht="24" customHeight="true" spans="1:4">
      <c r="A30" s="336" t="s">
        <v>217</v>
      </c>
      <c r="B30" s="287"/>
      <c r="C30" s="287"/>
      <c r="D30" s="335">
        <f>SUM(D31:D32)</f>
        <v>4.05</v>
      </c>
    </row>
    <row r="31" ht="24" customHeight="true" spans="1:4">
      <c r="A31" s="572" t="s">
        <v>257</v>
      </c>
      <c r="B31" s="123" t="s">
        <v>262</v>
      </c>
      <c r="C31" s="123" t="s">
        <v>219</v>
      </c>
      <c r="D31" s="122">
        <v>2.6</v>
      </c>
    </row>
    <row r="32" ht="24" customHeight="true" spans="1:4">
      <c r="A32" s="572" t="s">
        <v>257</v>
      </c>
      <c r="B32" s="172" t="s">
        <v>263</v>
      </c>
      <c r="C32" s="172" t="s">
        <v>225</v>
      </c>
      <c r="D32" s="337">
        <v>1.45</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4"/>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1023.44</v>
      </c>
    </row>
    <row r="8" ht="26.1" customHeight="true" spans="1:4">
      <c r="A8" s="39" t="s">
        <v>182</v>
      </c>
      <c r="B8" s="40"/>
      <c r="C8" s="40"/>
      <c r="D8" s="41">
        <f>D9+D24+D26</f>
        <v>973.08</v>
      </c>
    </row>
    <row r="9" ht="26.1" customHeight="true" spans="1:4">
      <c r="A9" s="42" t="s">
        <v>183</v>
      </c>
      <c r="B9" s="43"/>
      <c r="C9" s="43"/>
      <c r="D9" s="41">
        <f>SUM(D10:D23)</f>
        <v>898.57</v>
      </c>
    </row>
    <row r="10" ht="21" customHeight="true" spans="1:4">
      <c r="A10" s="19" t="s">
        <v>592</v>
      </c>
      <c r="B10" s="44" t="s">
        <v>185</v>
      </c>
      <c r="C10" s="44" t="s">
        <v>186</v>
      </c>
      <c r="D10" s="45">
        <v>364.09</v>
      </c>
    </row>
    <row r="11" ht="21" customHeight="true" spans="1:4">
      <c r="A11" s="19" t="s">
        <v>592</v>
      </c>
      <c r="B11" s="44" t="s">
        <v>187</v>
      </c>
      <c r="C11" s="44" t="s">
        <v>188</v>
      </c>
      <c r="D11" s="45">
        <v>136.47</v>
      </c>
    </row>
    <row r="12" ht="21" customHeight="true" spans="1:4">
      <c r="A12" s="19" t="s">
        <v>592</v>
      </c>
      <c r="B12" s="44" t="s">
        <v>187</v>
      </c>
      <c r="C12" s="44" t="s">
        <v>189</v>
      </c>
      <c r="D12" s="45">
        <v>17.57</v>
      </c>
    </row>
    <row r="13" ht="21" customHeight="true" spans="1:4">
      <c r="A13" s="19" t="s">
        <v>592</v>
      </c>
      <c r="B13" s="44" t="s">
        <v>190</v>
      </c>
      <c r="C13" s="44" t="s">
        <v>191</v>
      </c>
      <c r="D13" s="45">
        <v>23.12</v>
      </c>
    </row>
    <row r="14" ht="21" customHeight="true" spans="1:4">
      <c r="A14" s="19" t="s">
        <v>592</v>
      </c>
      <c r="B14" s="44" t="s">
        <v>258</v>
      </c>
      <c r="C14" s="44" t="s">
        <v>259</v>
      </c>
      <c r="D14" s="45">
        <v>51.83</v>
      </c>
    </row>
    <row r="15" ht="21" customHeight="true" spans="1:4">
      <c r="A15" s="19" t="s">
        <v>592</v>
      </c>
      <c r="B15" s="44" t="s">
        <v>190</v>
      </c>
      <c r="C15" s="44" t="s">
        <v>192</v>
      </c>
      <c r="D15" s="45">
        <v>17.68</v>
      </c>
    </row>
    <row r="16" ht="21" customHeight="true" spans="1:4">
      <c r="A16" s="19" t="s">
        <v>592</v>
      </c>
      <c r="B16" s="44" t="s">
        <v>190</v>
      </c>
      <c r="C16" s="44" t="s">
        <v>193</v>
      </c>
      <c r="D16" s="45">
        <v>8.95</v>
      </c>
    </row>
    <row r="17" ht="21" customHeight="true" spans="1:4">
      <c r="A17" s="19" t="s">
        <v>592</v>
      </c>
      <c r="B17" s="44" t="s">
        <v>194</v>
      </c>
      <c r="C17" s="44" t="s">
        <v>195</v>
      </c>
      <c r="D17" s="45">
        <v>94.89</v>
      </c>
    </row>
    <row r="18" ht="21" customHeight="true" spans="1:4">
      <c r="A18" s="19" t="s">
        <v>592</v>
      </c>
      <c r="B18" s="44" t="s">
        <v>196</v>
      </c>
      <c r="C18" s="44" t="s">
        <v>197</v>
      </c>
      <c r="D18" s="45">
        <v>50.41</v>
      </c>
    </row>
    <row r="19" ht="21" customHeight="true" spans="1:4">
      <c r="A19" s="19" t="s">
        <v>592</v>
      </c>
      <c r="B19" s="44" t="s">
        <v>196</v>
      </c>
      <c r="C19" s="44" t="s">
        <v>198</v>
      </c>
      <c r="D19" s="45">
        <v>0.85</v>
      </c>
    </row>
    <row r="20" ht="21" customHeight="true" spans="1:4">
      <c r="A20" s="19" t="s">
        <v>592</v>
      </c>
      <c r="B20" s="44" t="s">
        <v>199</v>
      </c>
      <c r="C20" s="44" t="s">
        <v>200</v>
      </c>
      <c r="D20" s="45">
        <v>4.16</v>
      </c>
    </row>
    <row r="21" ht="21" customHeight="true" spans="1:4">
      <c r="A21" s="19" t="s">
        <v>592</v>
      </c>
      <c r="B21" s="44" t="s">
        <v>201</v>
      </c>
      <c r="C21" s="44" t="s">
        <v>202</v>
      </c>
      <c r="D21" s="45">
        <v>47.45</v>
      </c>
    </row>
    <row r="22" ht="21" customHeight="true" spans="1:4">
      <c r="A22" s="19" t="s">
        <v>592</v>
      </c>
      <c r="B22" s="67" t="s">
        <v>593</v>
      </c>
      <c r="C22" s="44" t="s">
        <v>594</v>
      </c>
      <c r="D22" s="45">
        <v>1</v>
      </c>
    </row>
    <row r="23" ht="21" customHeight="true" spans="1:4">
      <c r="A23" s="19" t="s">
        <v>592</v>
      </c>
      <c r="B23" s="44" t="s">
        <v>203</v>
      </c>
      <c r="C23" s="44" t="s">
        <v>204</v>
      </c>
      <c r="D23" s="45">
        <v>80.1</v>
      </c>
    </row>
    <row r="24" ht="21" customHeight="true" spans="1:4">
      <c r="A24" s="42" t="s">
        <v>205</v>
      </c>
      <c r="B24" s="43"/>
      <c r="C24" s="43"/>
      <c r="D24" s="41">
        <f>D25</f>
        <v>47.63</v>
      </c>
    </row>
    <row r="25" ht="21" customHeight="true" spans="1:4">
      <c r="A25" s="19" t="s">
        <v>592</v>
      </c>
      <c r="B25" s="44" t="s">
        <v>187</v>
      </c>
      <c r="C25" s="44" t="s">
        <v>208</v>
      </c>
      <c r="D25" s="45">
        <v>47.63</v>
      </c>
    </row>
    <row r="26" ht="21" customHeight="true" spans="1:4">
      <c r="A26" s="42" t="s">
        <v>209</v>
      </c>
      <c r="B26" s="43"/>
      <c r="C26" s="43"/>
      <c r="D26" s="41">
        <f>D27+D28+D29+D30</f>
        <v>26.88</v>
      </c>
    </row>
    <row r="27" ht="21" customHeight="true" spans="1:4">
      <c r="A27" s="19" t="s">
        <v>592</v>
      </c>
      <c r="B27" s="44" t="s">
        <v>210</v>
      </c>
      <c r="C27" s="44" t="s">
        <v>211</v>
      </c>
      <c r="D27" s="45">
        <v>0.78</v>
      </c>
    </row>
    <row r="28" ht="21" customHeight="true" spans="1:4">
      <c r="A28" s="19" t="s">
        <v>592</v>
      </c>
      <c r="B28" s="44" t="s">
        <v>210</v>
      </c>
      <c r="C28" s="44" t="s">
        <v>212</v>
      </c>
      <c r="D28" s="45">
        <v>20.62</v>
      </c>
    </row>
    <row r="29" ht="21" customHeight="true" spans="1:4">
      <c r="A29" s="19" t="s">
        <v>592</v>
      </c>
      <c r="B29" s="44" t="s">
        <v>595</v>
      </c>
      <c r="C29" s="44" t="s">
        <v>596</v>
      </c>
      <c r="D29" s="45">
        <v>3.68</v>
      </c>
    </row>
    <row r="30" ht="21" customHeight="true" spans="1:4">
      <c r="A30" s="19" t="s">
        <v>592</v>
      </c>
      <c r="B30" s="44" t="s">
        <v>306</v>
      </c>
      <c r="C30" s="44" t="s">
        <v>215</v>
      </c>
      <c r="D30" s="45">
        <v>1.8</v>
      </c>
    </row>
    <row r="31" ht="21" customHeight="true" spans="1:4">
      <c r="A31" s="39" t="s">
        <v>216</v>
      </c>
      <c r="B31" s="40"/>
      <c r="C31" s="40"/>
      <c r="D31" s="41">
        <f>D32</f>
        <v>50.36</v>
      </c>
    </row>
    <row r="32" ht="21" customHeight="true" spans="1:4">
      <c r="A32" s="42" t="s">
        <v>217</v>
      </c>
      <c r="B32" s="43"/>
      <c r="C32" s="43"/>
      <c r="D32" s="41">
        <f>SUM(D33:D44)</f>
        <v>50.36</v>
      </c>
    </row>
    <row r="33" ht="21" customHeight="true" spans="1:4">
      <c r="A33" s="19" t="s">
        <v>592</v>
      </c>
      <c r="B33" s="67" t="s">
        <v>262</v>
      </c>
      <c r="C33" s="67" t="s">
        <v>219</v>
      </c>
      <c r="D33" s="45">
        <v>3.87</v>
      </c>
    </row>
    <row r="34" ht="21" customHeight="true" spans="1:4">
      <c r="A34" s="19" t="s">
        <v>592</v>
      </c>
      <c r="B34" s="44" t="s">
        <v>597</v>
      </c>
      <c r="C34" s="44" t="s">
        <v>480</v>
      </c>
      <c r="D34" s="45">
        <v>1</v>
      </c>
    </row>
    <row r="35" ht="21" customHeight="true" spans="1:4">
      <c r="A35" s="19" t="s">
        <v>592</v>
      </c>
      <c r="B35" s="67" t="s">
        <v>307</v>
      </c>
      <c r="C35" s="67" t="s">
        <v>308</v>
      </c>
      <c r="D35" s="45">
        <v>1</v>
      </c>
    </row>
    <row r="36" ht="21" customHeight="true" spans="1:4">
      <c r="A36" s="19" t="s">
        <v>592</v>
      </c>
      <c r="B36" s="67" t="s">
        <v>598</v>
      </c>
      <c r="C36" s="67" t="s">
        <v>599</v>
      </c>
      <c r="D36" s="45">
        <v>1</v>
      </c>
    </row>
    <row r="37" ht="21" customHeight="true" spans="1:4">
      <c r="A37" s="19" t="s">
        <v>592</v>
      </c>
      <c r="B37" s="67" t="s">
        <v>220</v>
      </c>
      <c r="C37" s="67" t="s">
        <v>290</v>
      </c>
      <c r="D37" s="45">
        <v>1</v>
      </c>
    </row>
    <row r="38" ht="21" customHeight="true" spans="1:4">
      <c r="A38" s="19" t="s">
        <v>592</v>
      </c>
      <c r="B38" s="67" t="s">
        <v>220</v>
      </c>
      <c r="C38" s="67" t="s">
        <v>221</v>
      </c>
      <c r="D38" s="45">
        <v>1</v>
      </c>
    </row>
    <row r="39" ht="21" customHeight="true" spans="1:4">
      <c r="A39" s="19" t="s">
        <v>592</v>
      </c>
      <c r="B39" s="67" t="s">
        <v>359</v>
      </c>
      <c r="C39" s="67" t="s">
        <v>600</v>
      </c>
      <c r="D39" s="45">
        <v>11.8</v>
      </c>
    </row>
    <row r="40" ht="21" customHeight="true" spans="1:4">
      <c r="A40" s="19" t="s">
        <v>592</v>
      </c>
      <c r="B40" s="67" t="s">
        <v>514</v>
      </c>
      <c r="C40" s="67" t="s">
        <v>515</v>
      </c>
      <c r="D40" s="45">
        <v>1</v>
      </c>
    </row>
    <row r="41" ht="21" customHeight="true" spans="1:4">
      <c r="A41" s="19" t="s">
        <v>592</v>
      </c>
      <c r="B41" s="67" t="s">
        <v>601</v>
      </c>
      <c r="C41" s="67" t="s">
        <v>225</v>
      </c>
      <c r="D41" s="45">
        <v>6.76</v>
      </c>
    </row>
    <row r="42" ht="21" customHeight="true" spans="1:4">
      <c r="A42" s="19" t="s">
        <v>592</v>
      </c>
      <c r="B42" s="67" t="s">
        <v>291</v>
      </c>
      <c r="C42" s="67" t="s">
        <v>292</v>
      </c>
      <c r="D42" s="45">
        <v>16.8</v>
      </c>
    </row>
    <row r="43" ht="21" customHeight="true" spans="1:4">
      <c r="A43" s="19" t="s">
        <v>592</v>
      </c>
      <c r="B43" s="67" t="s">
        <v>206</v>
      </c>
      <c r="C43" s="67" t="s">
        <v>321</v>
      </c>
      <c r="D43" s="45">
        <v>1.38</v>
      </c>
    </row>
    <row r="44" ht="21" customHeight="true" spans="1:4">
      <c r="A44" s="46" t="s">
        <v>592</v>
      </c>
      <c r="B44" s="68" t="s">
        <v>222</v>
      </c>
      <c r="C44" s="68" t="s">
        <v>223</v>
      </c>
      <c r="D44" s="48">
        <v>3.75</v>
      </c>
    </row>
  </sheetData>
  <mergeCells count="12">
    <mergeCell ref="A1:D1"/>
    <mergeCell ref="A7:C7"/>
    <mergeCell ref="A8:C8"/>
    <mergeCell ref="A9:C9"/>
    <mergeCell ref="A24:C24"/>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4" orientation="landscape"/>
  <headerFooter>
    <oddFooter>&amp;C第 &amp;P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workbookViewId="0">
      <selection activeCell="I19" sqref="I19"/>
    </sheetView>
  </sheetViews>
  <sheetFormatPr defaultColWidth="9" defaultRowHeight="13.5" outlineLevelCol="6"/>
  <cols>
    <col min="1" max="1" width="31.25" customWidth="true"/>
    <col min="2" max="2" width="26.25" customWidth="true"/>
    <col min="3" max="3" width="20.25" style="110" customWidth="true"/>
    <col min="4" max="4" width="45.5" customWidth="true"/>
    <col min="5" max="5" width="55" customWidth="true"/>
    <col min="6" max="6" width="41.875" style="110" customWidth="true"/>
  </cols>
  <sheetData>
    <row r="1" ht="51" customHeight="true" spans="1:6">
      <c r="A1" s="13" t="s">
        <v>264</v>
      </c>
      <c r="B1" s="14"/>
      <c r="C1" s="14"/>
      <c r="D1" s="14"/>
      <c r="E1" s="14"/>
      <c r="F1" s="13"/>
    </row>
    <row r="2" ht="20.1" customHeight="true" spans="1:6">
      <c r="A2" s="15"/>
      <c r="B2" s="16"/>
      <c r="C2" s="16"/>
      <c r="D2" s="16"/>
      <c r="E2" s="16"/>
      <c r="F2" s="293" t="s">
        <v>1</v>
      </c>
    </row>
    <row r="3" ht="59.1" customHeight="true" spans="1:6">
      <c r="A3" s="49" t="s">
        <v>4</v>
      </c>
      <c r="B3" s="50" t="s">
        <v>227</v>
      </c>
      <c r="C3" s="51" t="s">
        <v>228</v>
      </c>
      <c r="D3" s="50" t="s">
        <v>229</v>
      </c>
      <c r="E3" s="50" t="s">
        <v>230</v>
      </c>
      <c r="F3" s="55" t="s">
        <v>231</v>
      </c>
    </row>
    <row r="4" ht="48" customHeight="true" spans="1:6">
      <c r="A4" s="52" t="s">
        <v>592</v>
      </c>
      <c r="B4" s="20" t="s">
        <v>602</v>
      </c>
      <c r="C4" s="8" t="s">
        <v>233</v>
      </c>
      <c r="D4" s="20" t="s">
        <v>603</v>
      </c>
      <c r="E4" s="20" t="s">
        <v>604</v>
      </c>
      <c r="F4" s="459">
        <v>1</v>
      </c>
    </row>
    <row r="5" ht="93" customHeight="true" spans="1:6">
      <c r="A5" s="52" t="s">
        <v>592</v>
      </c>
      <c r="B5" s="20" t="s">
        <v>605</v>
      </c>
      <c r="C5" s="8" t="s">
        <v>233</v>
      </c>
      <c r="D5" s="20" t="s">
        <v>606</v>
      </c>
      <c r="E5" s="20" t="s">
        <v>607</v>
      </c>
      <c r="F5" s="459">
        <v>1</v>
      </c>
    </row>
    <row r="6" ht="66" customHeight="true" spans="1:6">
      <c r="A6" s="52" t="s">
        <v>592</v>
      </c>
      <c r="B6" s="20" t="s">
        <v>608</v>
      </c>
      <c r="C6" s="8" t="s">
        <v>233</v>
      </c>
      <c r="D6" s="20" t="s">
        <v>609</v>
      </c>
      <c r="E6" s="20" t="s">
        <v>609</v>
      </c>
      <c r="F6" s="459">
        <v>16</v>
      </c>
    </row>
    <row r="7" ht="48" customHeight="true" spans="1:6">
      <c r="A7" s="52" t="s">
        <v>592</v>
      </c>
      <c r="B7" s="20" t="s">
        <v>610</v>
      </c>
      <c r="C7" s="8" t="s">
        <v>452</v>
      </c>
      <c r="D7" s="20" t="s">
        <v>611</v>
      </c>
      <c r="E7" s="20" t="s">
        <v>611</v>
      </c>
      <c r="F7" s="459">
        <v>29</v>
      </c>
    </row>
    <row r="8" ht="149.1" customHeight="true" spans="1:6">
      <c r="A8" s="52" t="s">
        <v>592</v>
      </c>
      <c r="B8" s="20" t="s">
        <v>575</v>
      </c>
      <c r="C8" s="8" t="s">
        <v>233</v>
      </c>
      <c r="D8" s="20" t="s">
        <v>612</v>
      </c>
      <c r="E8" s="20" t="s">
        <v>613</v>
      </c>
      <c r="F8" s="459">
        <v>127</v>
      </c>
    </row>
    <row r="9" ht="75.95" customHeight="true" spans="1:6">
      <c r="A9" s="52" t="s">
        <v>592</v>
      </c>
      <c r="B9" s="20" t="s">
        <v>614</v>
      </c>
      <c r="C9" s="8" t="s">
        <v>233</v>
      </c>
      <c r="D9" s="20" t="s">
        <v>615</v>
      </c>
      <c r="E9" s="20" t="s">
        <v>616</v>
      </c>
      <c r="F9" s="459">
        <v>1</v>
      </c>
    </row>
    <row r="10" ht="50.1" customHeight="true" spans="1:6">
      <c r="A10" s="52" t="s">
        <v>592</v>
      </c>
      <c r="B10" s="20" t="s">
        <v>617</v>
      </c>
      <c r="C10" s="8" t="s">
        <v>233</v>
      </c>
      <c r="D10" s="20" t="s">
        <v>618</v>
      </c>
      <c r="E10" s="20" t="s">
        <v>618</v>
      </c>
      <c r="F10" s="459">
        <v>1</v>
      </c>
    </row>
    <row r="11" ht="171" customHeight="true" spans="1:6">
      <c r="A11" s="52" t="s">
        <v>592</v>
      </c>
      <c r="B11" s="20" t="s">
        <v>619</v>
      </c>
      <c r="C11" s="8" t="s">
        <v>233</v>
      </c>
      <c r="D11" s="20" t="s">
        <v>620</v>
      </c>
      <c r="E11" s="20" t="s">
        <v>621</v>
      </c>
      <c r="F11" s="459">
        <v>1</v>
      </c>
    </row>
    <row r="12" ht="249.95" customHeight="true" spans="1:6">
      <c r="A12" s="52" t="s">
        <v>592</v>
      </c>
      <c r="B12" s="20" t="s">
        <v>622</v>
      </c>
      <c r="C12" s="8" t="s">
        <v>233</v>
      </c>
      <c r="D12" s="20" t="s">
        <v>623</v>
      </c>
      <c r="E12" s="20" t="s">
        <v>624</v>
      </c>
      <c r="F12" s="459">
        <v>1</v>
      </c>
    </row>
    <row r="13" ht="126" customHeight="true" spans="1:6">
      <c r="A13" s="52" t="s">
        <v>592</v>
      </c>
      <c r="B13" s="20" t="s">
        <v>625</v>
      </c>
      <c r="C13" s="8" t="s">
        <v>233</v>
      </c>
      <c r="D13" s="20" t="s">
        <v>626</v>
      </c>
      <c r="E13" s="20" t="s">
        <v>627</v>
      </c>
      <c r="F13" s="459">
        <v>1</v>
      </c>
    </row>
    <row r="14" ht="78" customHeight="true" spans="1:6">
      <c r="A14" s="52" t="s">
        <v>592</v>
      </c>
      <c r="B14" s="20" t="s">
        <v>628</v>
      </c>
      <c r="C14" s="8" t="s">
        <v>233</v>
      </c>
      <c r="D14" s="20" t="s">
        <v>629</v>
      </c>
      <c r="E14" s="20" t="s">
        <v>630</v>
      </c>
      <c r="F14" s="459">
        <v>10</v>
      </c>
    </row>
    <row r="15" ht="66" customHeight="true" spans="1:6">
      <c r="A15" s="52" t="s">
        <v>592</v>
      </c>
      <c r="B15" s="20" t="s">
        <v>631</v>
      </c>
      <c r="C15" s="8" t="s">
        <v>233</v>
      </c>
      <c r="D15" s="20" t="s">
        <v>632</v>
      </c>
      <c r="E15" s="20" t="s">
        <v>632</v>
      </c>
      <c r="F15" s="459">
        <v>1</v>
      </c>
    </row>
    <row r="16" ht="117" customHeight="true" spans="1:6">
      <c r="A16" s="52" t="s">
        <v>592</v>
      </c>
      <c r="B16" s="20" t="s">
        <v>633</v>
      </c>
      <c r="C16" s="8" t="s">
        <v>233</v>
      </c>
      <c r="D16" s="20" t="s">
        <v>634</v>
      </c>
      <c r="E16" s="20" t="s">
        <v>635</v>
      </c>
      <c r="F16" s="459">
        <v>1</v>
      </c>
    </row>
    <row r="17" ht="123.95" customHeight="true" spans="1:6">
      <c r="A17" s="52" t="s">
        <v>592</v>
      </c>
      <c r="B17" s="20" t="s">
        <v>636</v>
      </c>
      <c r="C17" s="8" t="s">
        <v>233</v>
      </c>
      <c r="D17" s="20" t="s">
        <v>637</v>
      </c>
      <c r="E17" s="20" t="s">
        <v>638</v>
      </c>
      <c r="F17" s="459">
        <v>1</v>
      </c>
    </row>
    <row r="18" ht="111" customHeight="true" spans="1:6">
      <c r="A18" s="52" t="s">
        <v>592</v>
      </c>
      <c r="B18" s="20" t="s">
        <v>639</v>
      </c>
      <c r="C18" s="8" t="s">
        <v>233</v>
      </c>
      <c r="D18" s="20" t="s">
        <v>640</v>
      </c>
      <c r="E18" s="20" t="s">
        <v>641</v>
      </c>
      <c r="F18" s="459">
        <v>1</v>
      </c>
    </row>
    <row r="19" ht="138" customHeight="true" spans="1:6">
      <c r="A19" s="52" t="s">
        <v>592</v>
      </c>
      <c r="B19" s="20" t="s">
        <v>642</v>
      </c>
      <c r="C19" s="8" t="s">
        <v>233</v>
      </c>
      <c r="D19" s="20" t="s">
        <v>643</v>
      </c>
      <c r="E19" s="20" t="s">
        <v>644</v>
      </c>
      <c r="F19" s="459">
        <v>12</v>
      </c>
    </row>
    <row r="20" ht="87" customHeight="true" spans="1:6">
      <c r="A20" s="52" t="s">
        <v>592</v>
      </c>
      <c r="B20" s="20" t="s">
        <v>645</v>
      </c>
      <c r="C20" s="8" t="s">
        <v>233</v>
      </c>
      <c r="D20" s="20" t="s">
        <v>646</v>
      </c>
      <c r="E20" s="20" t="s">
        <v>647</v>
      </c>
      <c r="F20" s="459">
        <v>1</v>
      </c>
    </row>
    <row r="21" ht="108.95" customHeight="true" spans="1:6">
      <c r="A21" s="52" t="s">
        <v>592</v>
      </c>
      <c r="B21" s="20" t="s">
        <v>648</v>
      </c>
      <c r="C21" s="8" t="s">
        <v>233</v>
      </c>
      <c r="D21" s="20" t="s">
        <v>649</v>
      </c>
      <c r="E21" s="20" t="s">
        <v>650</v>
      </c>
      <c r="F21" s="459">
        <v>1</v>
      </c>
    </row>
    <row r="22" ht="276" customHeight="true" spans="1:6">
      <c r="A22" s="52" t="s">
        <v>592</v>
      </c>
      <c r="B22" s="20" t="s">
        <v>651</v>
      </c>
      <c r="C22" s="8" t="s">
        <v>233</v>
      </c>
      <c r="D22" s="20" t="s">
        <v>652</v>
      </c>
      <c r="E22" s="20" t="s">
        <v>653</v>
      </c>
      <c r="F22" s="459">
        <v>1</v>
      </c>
    </row>
    <row r="23" ht="72.95" customHeight="true" spans="1:6">
      <c r="A23" s="52" t="s">
        <v>592</v>
      </c>
      <c r="B23" s="20" t="s">
        <v>654</v>
      </c>
      <c r="C23" s="8" t="s">
        <v>233</v>
      </c>
      <c r="D23" s="20" t="s">
        <v>655</v>
      </c>
      <c r="E23" s="20" t="s">
        <v>656</v>
      </c>
      <c r="F23" s="459">
        <v>1</v>
      </c>
    </row>
    <row r="24" ht="90" customHeight="true" spans="1:6">
      <c r="A24" s="52" t="s">
        <v>592</v>
      </c>
      <c r="B24" s="20" t="s">
        <v>657</v>
      </c>
      <c r="C24" s="8" t="s">
        <v>233</v>
      </c>
      <c r="D24" s="20" t="s">
        <v>658</v>
      </c>
      <c r="E24" s="20" t="s">
        <v>659</v>
      </c>
      <c r="F24" s="459">
        <v>1</v>
      </c>
    </row>
    <row r="25" ht="66" customHeight="true" spans="1:6">
      <c r="A25" s="52" t="s">
        <v>592</v>
      </c>
      <c r="B25" s="20" t="s">
        <v>277</v>
      </c>
      <c r="C25" s="8" t="s">
        <v>233</v>
      </c>
      <c r="D25" s="20" t="s">
        <v>660</v>
      </c>
      <c r="E25" s="20" t="s">
        <v>660</v>
      </c>
      <c r="F25" s="459">
        <v>1</v>
      </c>
    </row>
    <row r="26" ht="42" customHeight="true" spans="1:7">
      <c r="A26" s="53" t="s">
        <v>175</v>
      </c>
      <c r="B26" s="54"/>
      <c r="C26" s="54"/>
      <c r="D26" s="54"/>
      <c r="E26" s="57"/>
      <c r="F26" s="520">
        <f>SUM(F4:F25)</f>
        <v>211</v>
      </c>
      <c r="G26" s="142"/>
    </row>
    <row r="27" ht="20.25" spans="1:6">
      <c r="A27" s="23"/>
      <c r="B27" s="23"/>
      <c r="C27" s="111"/>
      <c r="D27" s="23"/>
      <c r="F27" s="521"/>
    </row>
    <row r="28" ht="20.25" spans="1:4">
      <c r="A28" s="23"/>
      <c r="B28" s="23"/>
      <c r="C28" s="111"/>
      <c r="D28" s="23"/>
    </row>
    <row r="29" ht="20.25" spans="1:4">
      <c r="A29" s="23"/>
      <c r="B29" s="23"/>
      <c r="C29" s="111"/>
      <c r="D29" s="23"/>
    </row>
    <row r="30" ht="20.25" spans="1:4">
      <c r="A30" s="23"/>
      <c r="B30" s="23"/>
      <c r="C30" s="111"/>
      <c r="D30" s="23"/>
    </row>
    <row r="31" ht="20.25" spans="1:4">
      <c r="A31" s="23"/>
      <c r="B31" s="23"/>
      <c r="C31" s="111"/>
      <c r="D31" s="23"/>
    </row>
    <row r="32" ht="20.25" spans="1:4">
      <c r="A32" s="23"/>
      <c r="B32" s="23"/>
      <c r="C32" s="111"/>
      <c r="D32" s="23"/>
    </row>
    <row r="33" ht="20.25" spans="1:4">
      <c r="A33" s="23"/>
      <c r="B33" s="23"/>
      <c r="C33" s="111"/>
      <c r="D33" s="23"/>
    </row>
    <row r="34" ht="20.25" spans="1:4">
      <c r="A34" s="23"/>
      <c r="B34" s="23"/>
      <c r="C34" s="111"/>
      <c r="D34" s="23"/>
    </row>
  </sheetData>
  <mergeCells count="2">
    <mergeCell ref="A1:F1"/>
    <mergeCell ref="A26:E2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D8+D26</f>
        <v>46.12</v>
      </c>
    </row>
    <row r="8" ht="26.1" customHeight="true" spans="1:4">
      <c r="A8" s="39" t="s">
        <v>182</v>
      </c>
      <c r="B8" s="40"/>
      <c r="C8" s="40"/>
      <c r="D8" s="41">
        <f>D9+D22+D24</f>
        <v>45</v>
      </c>
    </row>
    <row r="9" ht="26.1" customHeight="true" spans="1:4">
      <c r="A9" s="42" t="s">
        <v>183</v>
      </c>
      <c r="B9" s="43"/>
      <c r="C9" s="43"/>
      <c r="D9" s="41">
        <f>SUM(D10:D21)</f>
        <v>41.52</v>
      </c>
    </row>
    <row r="10" ht="21" customHeight="true" spans="1:4">
      <c r="A10" s="19" t="s">
        <v>661</v>
      </c>
      <c r="B10" s="44" t="s">
        <v>185</v>
      </c>
      <c r="C10" s="44" t="s">
        <v>186</v>
      </c>
      <c r="D10" s="45">
        <v>15.71</v>
      </c>
    </row>
    <row r="11" ht="21" customHeight="true" spans="1:4">
      <c r="A11" s="19" t="s">
        <v>661</v>
      </c>
      <c r="B11" s="44" t="s">
        <v>187</v>
      </c>
      <c r="C11" s="44" t="s">
        <v>188</v>
      </c>
      <c r="D11" s="45">
        <v>8.81</v>
      </c>
    </row>
    <row r="12" ht="21" customHeight="true" spans="1:4">
      <c r="A12" s="19" t="s">
        <v>661</v>
      </c>
      <c r="B12" s="44" t="s">
        <v>187</v>
      </c>
      <c r="C12" s="44" t="s">
        <v>189</v>
      </c>
      <c r="D12" s="45">
        <v>0.9</v>
      </c>
    </row>
    <row r="13" ht="21" customHeight="true" spans="1:4">
      <c r="A13" s="19" t="s">
        <v>661</v>
      </c>
      <c r="B13" s="44" t="s">
        <v>190</v>
      </c>
      <c r="C13" s="44" t="s">
        <v>191</v>
      </c>
      <c r="D13" s="45">
        <v>1.31</v>
      </c>
    </row>
    <row r="14" ht="21" customHeight="true" spans="1:4">
      <c r="A14" s="19" t="s">
        <v>661</v>
      </c>
      <c r="B14" s="44" t="s">
        <v>190</v>
      </c>
      <c r="C14" s="44" t="s">
        <v>192</v>
      </c>
      <c r="D14" s="45">
        <v>1.34</v>
      </c>
    </row>
    <row r="15" ht="21" customHeight="true" spans="1:4">
      <c r="A15" s="19" t="s">
        <v>661</v>
      </c>
      <c r="B15" s="44" t="s">
        <v>190</v>
      </c>
      <c r="C15" s="44" t="s">
        <v>193</v>
      </c>
      <c r="D15" s="45">
        <v>0.69</v>
      </c>
    </row>
    <row r="16" ht="21" customHeight="true" spans="1:4">
      <c r="A16" s="19" t="s">
        <v>661</v>
      </c>
      <c r="B16" s="44" t="s">
        <v>194</v>
      </c>
      <c r="C16" s="44" t="s">
        <v>195</v>
      </c>
      <c r="D16" s="45">
        <v>4.34</v>
      </c>
    </row>
    <row r="17" ht="21" customHeight="true" spans="1:4">
      <c r="A17" s="19" t="s">
        <v>661</v>
      </c>
      <c r="B17" s="44" t="s">
        <v>196</v>
      </c>
      <c r="C17" s="44" t="s">
        <v>197</v>
      </c>
      <c r="D17" s="45">
        <v>2.31</v>
      </c>
    </row>
    <row r="18" ht="21" customHeight="true" spans="1:4">
      <c r="A18" s="19" t="s">
        <v>661</v>
      </c>
      <c r="B18" s="44" t="s">
        <v>196</v>
      </c>
      <c r="C18" s="44" t="s">
        <v>198</v>
      </c>
      <c r="D18" s="45">
        <v>0.03</v>
      </c>
    </row>
    <row r="19" ht="21" customHeight="true" spans="1:4">
      <c r="A19" s="19" t="s">
        <v>661</v>
      </c>
      <c r="B19" s="44" t="s">
        <v>199</v>
      </c>
      <c r="C19" s="44" t="s">
        <v>200</v>
      </c>
      <c r="D19" s="45">
        <v>0.19</v>
      </c>
    </row>
    <row r="20" ht="21" customHeight="true" spans="1:4">
      <c r="A20" s="19" t="s">
        <v>661</v>
      </c>
      <c r="B20" s="44" t="s">
        <v>201</v>
      </c>
      <c r="C20" s="44" t="s">
        <v>202</v>
      </c>
      <c r="D20" s="45">
        <v>2.17</v>
      </c>
    </row>
    <row r="21" ht="21" customHeight="true" spans="1:4">
      <c r="A21" s="19" t="s">
        <v>661</v>
      </c>
      <c r="B21" s="44" t="s">
        <v>203</v>
      </c>
      <c r="C21" s="44" t="s">
        <v>204</v>
      </c>
      <c r="D21" s="45">
        <v>3.72</v>
      </c>
    </row>
    <row r="22" ht="21" customHeight="true" spans="1:4">
      <c r="A22" s="42" t="s">
        <v>205</v>
      </c>
      <c r="B22" s="43"/>
      <c r="C22" s="43"/>
      <c r="D22" s="41">
        <f>D23</f>
        <v>3.12</v>
      </c>
    </row>
    <row r="23" ht="21" customHeight="true" spans="1:4">
      <c r="A23" s="19" t="s">
        <v>661</v>
      </c>
      <c r="B23" s="44" t="s">
        <v>206</v>
      </c>
      <c r="C23" s="44" t="s">
        <v>207</v>
      </c>
      <c r="D23" s="45">
        <v>3.12</v>
      </c>
    </row>
    <row r="24" ht="21" customHeight="true" spans="1:4">
      <c r="A24" s="42" t="s">
        <v>209</v>
      </c>
      <c r="B24" s="43"/>
      <c r="C24" s="43"/>
      <c r="D24" s="41">
        <f>D25</f>
        <v>0.36</v>
      </c>
    </row>
    <row r="25" ht="21" customHeight="true" spans="1:4">
      <c r="A25" s="19" t="s">
        <v>661</v>
      </c>
      <c r="B25" s="44" t="s">
        <v>306</v>
      </c>
      <c r="C25" s="44" t="s">
        <v>215</v>
      </c>
      <c r="D25" s="45">
        <v>0.36</v>
      </c>
    </row>
    <row r="26" ht="21" customHeight="true" spans="1:4">
      <c r="A26" s="39" t="s">
        <v>216</v>
      </c>
      <c r="B26" s="40"/>
      <c r="C26" s="40"/>
      <c r="D26" s="41">
        <f>D27</f>
        <v>1.12</v>
      </c>
    </row>
    <row r="27" ht="21" customHeight="true" spans="1:4">
      <c r="A27" s="42" t="s">
        <v>217</v>
      </c>
      <c r="B27" s="43"/>
      <c r="C27" s="43"/>
      <c r="D27" s="41">
        <f>SUM(D28:D29)</f>
        <v>1.12</v>
      </c>
    </row>
    <row r="28" ht="21" customHeight="true" spans="1:4">
      <c r="A28" s="19" t="s">
        <v>661</v>
      </c>
      <c r="B28" s="67" t="s">
        <v>262</v>
      </c>
      <c r="C28" s="67" t="s">
        <v>219</v>
      </c>
      <c r="D28" s="45">
        <v>0.8</v>
      </c>
    </row>
    <row r="29" ht="21" customHeight="true" spans="1:4">
      <c r="A29" s="46" t="s">
        <v>661</v>
      </c>
      <c r="B29" s="68" t="s">
        <v>430</v>
      </c>
      <c r="C29" s="68" t="s">
        <v>225</v>
      </c>
      <c r="D29" s="48">
        <v>0.32</v>
      </c>
    </row>
  </sheetData>
  <mergeCells count="12">
    <mergeCell ref="A1:D1"/>
    <mergeCell ref="A7:C7"/>
    <mergeCell ref="A8:C8"/>
    <mergeCell ref="A9:C9"/>
    <mergeCell ref="A22:C22"/>
    <mergeCell ref="A24:C24"/>
    <mergeCell ref="A26:C26"/>
    <mergeCell ref="A27:C27"/>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54" customHeight="true" spans="1:6">
      <c r="A4" s="52" t="s">
        <v>661</v>
      </c>
      <c r="B4" s="8" t="s">
        <v>299</v>
      </c>
      <c r="C4" s="8" t="s">
        <v>233</v>
      </c>
      <c r="D4" s="20" t="s">
        <v>662</v>
      </c>
      <c r="E4" s="20" t="s">
        <v>663</v>
      </c>
      <c r="F4" s="176">
        <v>5</v>
      </c>
    </row>
    <row r="5" ht="54" customHeight="true" spans="1:6">
      <c r="A5" s="52" t="s">
        <v>661</v>
      </c>
      <c r="B5" s="20" t="s">
        <v>533</v>
      </c>
      <c r="C5" s="8" t="s">
        <v>233</v>
      </c>
      <c r="D5" s="20" t="s">
        <v>664</v>
      </c>
      <c r="E5" s="22" t="s">
        <v>665</v>
      </c>
      <c r="F5" s="176">
        <v>5</v>
      </c>
    </row>
    <row r="6" ht="54" customHeight="true" spans="1:6">
      <c r="A6" s="52" t="s">
        <v>661</v>
      </c>
      <c r="B6" s="20" t="s">
        <v>302</v>
      </c>
      <c r="C6" s="8" t="s">
        <v>233</v>
      </c>
      <c r="D6" s="20" t="s">
        <v>302</v>
      </c>
      <c r="E6" s="22" t="s">
        <v>303</v>
      </c>
      <c r="F6" s="176">
        <v>1</v>
      </c>
    </row>
    <row r="7" ht="54" customHeight="true" spans="1:6">
      <c r="A7" s="52" t="s">
        <v>661</v>
      </c>
      <c r="B7" s="20" t="s">
        <v>666</v>
      </c>
      <c r="C7" s="8" t="s">
        <v>233</v>
      </c>
      <c r="D7" s="20" t="s">
        <v>667</v>
      </c>
      <c r="E7" s="20" t="s">
        <v>668</v>
      </c>
      <c r="F7" s="176">
        <v>126.1537</v>
      </c>
    </row>
    <row r="8" ht="66.95" customHeight="true" spans="1:6">
      <c r="A8" s="52" t="s">
        <v>661</v>
      </c>
      <c r="B8" s="20" t="s">
        <v>669</v>
      </c>
      <c r="C8" s="8" t="s">
        <v>233</v>
      </c>
      <c r="D8" s="20" t="s">
        <v>670</v>
      </c>
      <c r="E8" s="20" t="s">
        <v>406</v>
      </c>
      <c r="F8" s="176">
        <v>4863.0912</v>
      </c>
    </row>
    <row r="9" ht="63" customHeight="true" spans="1:6">
      <c r="A9" s="52" t="s">
        <v>661</v>
      </c>
      <c r="B9" s="20" t="s">
        <v>671</v>
      </c>
      <c r="C9" s="8" t="s">
        <v>233</v>
      </c>
      <c r="D9" s="20" t="s">
        <v>672</v>
      </c>
      <c r="E9" s="20" t="s">
        <v>673</v>
      </c>
      <c r="F9" s="176">
        <v>188.496</v>
      </c>
    </row>
    <row r="10" ht="72" customHeight="true" spans="1:6">
      <c r="A10" s="52" t="s">
        <v>661</v>
      </c>
      <c r="B10" s="20" t="s">
        <v>674</v>
      </c>
      <c r="C10" s="8" t="s">
        <v>233</v>
      </c>
      <c r="D10" s="20" t="s">
        <v>675</v>
      </c>
      <c r="E10" s="20" t="s">
        <v>676</v>
      </c>
      <c r="F10" s="176">
        <v>15.498</v>
      </c>
    </row>
    <row r="11" ht="74.1" customHeight="true" spans="1:6">
      <c r="A11" s="52" t="s">
        <v>661</v>
      </c>
      <c r="B11" s="20" t="s">
        <v>677</v>
      </c>
      <c r="C11" s="8" t="s">
        <v>233</v>
      </c>
      <c r="D11" s="20" t="s">
        <v>678</v>
      </c>
      <c r="E11" s="20" t="s">
        <v>679</v>
      </c>
      <c r="F11" s="176">
        <v>100.7931</v>
      </c>
    </row>
    <row r="12" ht="54" customHeight="true" spans="1:6">
      <c r="A12" s="52" t="s">
        <v>661</v>
      </c>
      <c r="B12" s="20" t="s">
        <v>680</v>
      </c>
      <c r="C12" s="8" t="s">
        <v>233</v>
      </c>
      <c r="D12" s="20" t="s">
        <v>681</v>
      </c>
      <c r="E12" s="20" t="s">
        <v>682</v>
      </c>
      <c r="F12" s="176">
        <v>37.8</v>
      </c>
    </row>
    <row r="13" ht="50.1" customHeight="true" spans="1:7">
      <c r="A13" s="53" t="s">
        <v>175</v>
      </c>
      <c r="B13" s="54"/>
      <c r="C13" s="54"/>
      <c r="D13" s="54"/>
      <c r="E13" s="57"/>
      <c r="F13" s="203">
        <f>SUM(F4:F12)</f>
        <v>5342.832</v>
      </c>
      <c r="G13" s="142"/>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4"/>
  <sheetViews>
    <sheetView workbookViewId="0">
      <selection activeCell="I19" sqref="I19"/>
    </sheetView>
  </sheetViews>
  <sheetFormatPr defaultColWidth="9" defaultRowHeight="13.5" outlineLevelCol="3"/>
  <cols>
    <col min="1" max="1" width="41.75" style="110"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31" t="s">
        <v>181</v>
      </c>
      <c r="B7" s="332"/>
      <c r="C7" s="332"/>
      <c r="D7" s="333">
        <f>D8+D30</f>
        <v>140.182</v>
      </c>
    </row>
    <row r="8" ht="26.1" customHeight="true" spans="1:4">
      <c r="A8" s="334" t="s">
        <v>182</v>
      </c>
      <c r="B8" s="285"/>
      <c r="C8" s="285"/>
      <c r="D8" s="335">
        <f>D9+D24+D26</f>
        <v>136.58</v>
      </c>
    </row>
    <row r="9" ht="26.1" customHeight="true" spans="1:4">
      <c r="A9" s="336" t="s">
        <v>183</v>
      </c>
      <c r="B9" s="287"/>
      <c r="C9" s="287"/>
      <c r="D9" s="335">
        <f>SUM(D10:D23)</f>
        <v>131.56</v>
      </c>
    </row>
    <row r="10" ht="21" customHeight="true" spans="1:4">
      <c r="A10" s="121" t="s">
        <v>683</v>
      </c>
      <c r="B10" s="85" t="s">
        <v>185</v>
      </c>
      <c r="C10" s="85" t="s">
        <v>186</v>
      </c>
      <c r="D10" s="122">
        <v>52</v>
      </c>
    </row>
    <row r="11" ht="21" customHeight="true" spans="1:4">
      <c r="A11" s="121" t="s">
        <v>683</v>
      </c>
      <c r="B11" s="85" t="s">
        <v>187</v>
      </c>
      <c r="C11" s="85" t="s">
        <v>188</v>
      </c>
      <c r="D11" s="122">
        <v>9.05</v>
      </c>
    </row>
    <row r="12" ht="21" customHeight="true" spans="1:4">
      <c r="A12" s="121" t="s">
        <v>683</v>
      </c>
      <c r="B12" s="85" t="s">
        <v>187</v>
      </c>
      <c r="C12" s="85" t="s">
        <v>189</v>
      </c>
      <c r="D12" s="122">
        <v>2.64</v>
      </c>
    </row>
    <row r="13" ht="21" customHeight="true" spans="1:4">
      <c r="A13" s="121" t="s">
        <v>683</v>
      </c>
      <c r="B13" s="85" t="s">
        <v>187</v>
      </c>
      <c r="C13" s="85" t="s">
        <v>208</v>
      </c>
      <c r="D13" s="122">
        <v>3.67</v>
      </c>
    </row>
    <row r="14" ht="21" customHeight="true" spans="1:4">
      <c r="A14" s="121" t="s">
        <v>683</v>
      </c>
      <c r="B14" s="85" t="s">
        <v>190</v>
      </c>
      <c r="C14" s="85" t="s">
        <v>191</v>
      </c>
      <c r="D14" s="122">
        <v>4.34</v>
      </c>
    </row>
    <row r="15" ht="21" customHeight="true" spans="1:4">
      <c r="A15" s="121" t="s">
        <v>683</v>
      </c>
      <c r="B15" s="85" t="s">
        <v>258</v>
      </c>
      <c r="C15" s="85" t="s">
        <v>259</v>
      </c>
      <c r="D15" s="122">
        <v>17.47</v>
      </c>
    </row>
    <row r="16" ht="21" customHeight="true" spans="1:4">
      <c r="A16" s="121" t="s">
        <v>683</v>
      </c>
      <c r="B16" s="85" t="s">
        <v>190</v>
      </c>
      <c r="C16" s="85" t="s">
        <v>192</v>
      </c>
      <c r="D16" s="122">
        <v>1.35</v>
      </c>
    </row>
    <row r="17" ht="21" customHeight="true" spans="1:4">
      <c r="A17" s="121" t="s">
        <v>683</v>
      </c>
      <c r="B17" s="85" t="s">
        <v>190</v>
      </c>
      <c r="C17" s="85" t="s">
        <v>193</v>
      </c>
      <c r="D17" s="122">
        <v>0.69</v>
      </c>
    </row>
    <row r="18" ht="21" customHeight="true" spans="1:4">
      <c r="A18" s="121" t="s">
        <v>683</v>
      </c>
      <c r="B18" s="85" t="s">
        <v>194</v>
      </c>
      <c r="C18" s="85" t="s">
        <v>195</v>
      </c>
      <c r="D18" s="122">
        <v>14.05</v>
      </c>
    </row>
    <row r="19" ht="21" customHeight="true" spans="1:4">
      <c r="A19" s="121" t="s">
        <v>683</v>
      </c>
      <c r="B19" s="85" t="s">
        <v>196</v>
      </c>
      <c r="C19" s="85" t="s">
        <v>197</v>
      </c>
      <c r="D19" s="122">
        <v>7.46</v>
      </c>
    </row>
    <row r="20" ht="21" customHeight="true" spans="1:4">
      <c r="A20" s="121" t="s">
        <v>683</v>
      </c>
      <c r="B20" s="85" t="s">
        <v>196</v>
      </c>
      <c r="C20" s="85" t="s">
        <v>198</v>
      </c>
      <c r="D20" s="122">
        <v>0.11</v>
      </c>
    </row>
    <row r="21" ht="21" customHeight="true" spans="1:4">
      <c r="A21" s="121" t="s">
        <v>683</v>
      </c>
      <c r="B21" s="85" t="s">
        <v>199</v>
      </c>
      <c r="C21" s="85" t="s">
        <v>200</v>
      </c>
      <c r="D21" s="122">
        <v>0.62</v>
      </c>
    </row>
    <row r="22" ht="21" customHeight="true" spans="1:4">
      <c r="A22" s="121" t="s">
        <v>683</v>
      </c>
      <c r="B22" s="85" t="s">
        <v>201</v>
      </c>
      <c r="C22" s="85" t="s">
        <v>202</v>
      </c>
      <c r="D22" s="122">
        <v>7.03</v>
      </c>
    </row>
    <row r="23" ht="21" customHeight="true" spans="1:4">
      <c r="A23" s="121" t="s">
        <v>683</v>
      </c>
      <c r="B23" s="85" t="s">
        <v>203</v>
      </c>
      <c r="C23" s="85" t="s">
        <v>204</v>
      </c>
      <c r="D23" s="122">
        <v>11.08</v>
      </c>
    </row>
    <row r="24" ht="21" customHeight="true" spans="1:4">
      <c r="A24" s="336" t="s">
        <v>205</v>
      </c>
      <c r="B24" s="287"/>
      <c r="C24" s="287"/>
      <c r="D24" s="335">
        <f>D25</f>
        <v>3.12</v>
      </c>
    </row>
    <row r="25" ht="21" customHeight="true" spans="1:4">
      <c r="A25" s="121" t="s">
        <v>683</v>
      </c>
      <c r="B25" s="85" t="s">
        <v>187</v>
      </c>
      <c r="C25" s="85" t="s">
        <v>208</v>
      </c>
      <c r="D25" s="122">
        <v>3.12</v>
      </c>
    </row>
    <row r="26" ht="21" customHeight="true" spans="1:4">
      <c r="A26" s="336" t="s">
        <v>209</v>
      </c>
      <c r="B26" s="287"/>
      <c r="C26" s="287"/>
      <c r="D26" s="335">
        <f>D27+D28+D29</f>
        <v>1.9</v>
      </c>
    </row>
    <row r="27" ht="21" customHeight="true" spans="1:4">
      <c r="A27" s="121" t="s">
        <v>683</v>
      </c>
      <c r="B27" s="85" t="s">
        <v>210</v>
      </c>
      <c r="C27" s="85" t="s">
        <v>211</v>
      </c>
      <c r="D27" s="122">
        <v>0.1</v>
      </c>
    </row>
    <row r="28" ht="21" customHeight="true" spans="1:4">
      <c r="A28" s="121" t="s">
        <v>683</v>
      </c>
      <c r="B28" s="85" t="s">
        <v>210</v>
      </c>
      <c r="C28" s="85" t="s">
        <v>212</v>
      </c>
      <c r="D28" s="122">
        <v>1.44</v>
      </c>
    </row>
    <row r="29" ht="21" customHeight="true" spans="1:4">
      <c r="A29" s="121" t="s">
        <v>683</v>
      </c>
      <c r="B29" s="85" t="s">
        <v>306</v>
      </c>
      <c r="C29" s="85" t="s">
        <v>215</v>
      </c>
      <c r="D29" s="122">
        <v>0.36</v>
      </c>
    </row>
    <row r="30" ht="21" customHeight="true" spans="1:4">
      <c r="A30" s="334" t="s">
        <v>216</v>
      </c>
      <c r="B30" s="285"/>
      <c r="C30" s="285"/>
      <c r="D30" s="335">
        <f>D31</f>
        <v>3.602</v>
      </c>
    </row>
    <row r="31" ht="21" customHeight="true" spans="1:4">
      <c r="A31" s="336" t="s">
        <v>217</v>
      </c>
      <c r="B31" s="287"/>
      <c r="C31" s="287"/>
      <c r="D31" s="335">
        <f>SUM(D32:D34)</f>
        <v>3.602</v>
      </c>
    </row>
    <row r="32" ht="21" customHeight="true" spans="1:4">
      <c r="A32" s="121" t="s">
        <v>683</v>
      </c>
      <c r="B32" s="123" t="s">
        <v>262</v>
      </c>
      <c r="C32" s="123" t="s">
        <v>219</v>
      </c>
      <c r="D32" s="122">
        <v>2.06</v>
      </c>
    </row>
    <row r="33" ht="21" customHeight="true" spans="1:4">
      <c r="A33" s="121" t="s">
        <v>683</v>
      </c>
      <c r="B33" s="123" t="s">
        <v>263</v>
      </c>
      <c r="C33" s="123" t="s">
        <v>225</v>
      </c>
      <c r="D33" s="122">
        <v>1.002</v>
      </c>
    </row>
    <row r="34" ht="21" customHeight="true" spans="1:4">
      <c r="A34" s="64" t="s">
        <v>683</v>
      </c>
      <c r="B34" s="172" t="s">
        <v>206</v>
      </c>
      <c r="C34" s="172" t="s">
        <v>321</v>
      </c>
      <c r="D34" s="337">
        <v>0.54</v>
      </c>
    </row>
  </sheetData>
  <mergeCells count="12">
    <mergeCell ref="A1:D1"/>
    <mergeCell ref="A7:C7"/>
    <mergeCell ref="A8:C8"/>
    <mergeCell ref="A9:C9"/>
    <mergeCell ref="A24:C24"/>
    <mergeCell ref="A26:C26"/>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6.95" customHeight="true" spans="1:6">
      <c r="A3" s="49" t="s">
        <v>4</v>
      </c>
      <c r="B3" s="50" t="s">
        <v>227</v>
      </c>
      <c r="C3" s="51" t="s">
        <v>228</v>
      </c>
      <c r="D3" s="50" t="s">
        <v>229</v>
      </c>
      <c r="E3" s="50" t="s">
        <v>230</v>
      </c>
      <c r="F3" s="55" t="s">
        <v>231</v>
      </c>
    </row>
    <row r="4" ht="54" customHeight="true" spans="1:6">
      <c r="A4" s="52" t="s">
        <v>684</v>
      </c>
      <c r="B4" s="20" t="s">
        <v>685</v>
      </c>
      <c r="C4" s="8" t="s">
        <v>233</v>
      </c>
      <c r="D4" s="20" t="s">
        <v>686</v>
      </c>
      <c r="E4" s="20" t="s">
        <v>687</v>
      </c>
      <c r="F4" s="517">
        <v>100</v>
      </c>
    </row>
    <row r="5" ht="54" customHeight="true" spans="1:6">
      <c r="A5" s="52" t="s">
        <v>684</v>
      </c>
      <c r="B5" s="20" t="s">
        <v>688</v>
      </c>
      <c r="C5" s="8" t="s">
        <v>233</v>
      </c>
      <c r="D5" s="20" t="s">
        <v>686</v>
      </c>
      <c r="E5" s="20" t="s">
        <v>689</v>
      </c>
      <c r="F5" s="517">
        <v>50</v>
      </c>
    </row>
    <row r="6" ht="54" customHeight="true" spans="1:6">
      <c r="A6" s="52" t="s">
        <v>684</v>
      </c>
      <c r="B6" s="20" t="s">
        <v>690</v>
      </c>
      <c r="C6" s="8" t="s">
        <v>233</v>
      </c>
      <c r="D6" s="20" t="s">
        <v>691</v>
      </c>
      <c r="E6" s="20" t="s">
        <v>690</v>
      </c>
      <c r="F6" s="517">
        <v>200</v>
      </c>
    </row>
    <row r="7" ht="54" customHeight="true" spans="1:6">
      <c r="A7" s="52" t="s">
        <v>684</v>
      </c>
      <c r="B7" s="20" t="s">
        <v>357</v>
      </c>
      <c r="C7" s="8" t="s">
        <v>233</v>
      </c>
      <c r="D7" s="20" t="s">
        <v>692</v>
      </c>
      <c r="E7" s="20" t="s">
        <v>277</v>
      </c>
      <c r="F7" s="518">
        <v>1</v>
      </c>
    </row>
    <row r="8" ht="54" customHeight="true" spans="1:6">
      <c r="A8" s="52" t="s">
        <v>684</v>
      </c>
      <c r="B8" s="20" t="s">
        <v>302</v>
      </c>
      <c r="C8" s="8" t="s">
        <v>233</v>
      </c>
      <c r="D8" s="20" t="s">
        <v>693</v>
      </c>
      <c r="E8" s="20" t="s">
        <v>694</v>
      </c>
      <c r="F8" s="518">
        <v>1</v>
      </c>
    </row>
    <row r="9" ht="54" customHeight="true" spans="1:6">
      <c r="A9" s="265" t="s">
        <v>7</v>
      </c>
      <c r="B9" s="266"/>
      <c r="C9" s="266"/>
      <c r="D9" s="266"/>
      <c r="E9" s="266"/>
      <c r="F9" s="519">
        <f>SUM(F4:F8)</f>
        <v>352</v>
      </c>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4"/>
  <sheetViews>
    <sheetView workbookViewId="0">
      <selection activeCell="I19" sqref="I19"/>
    </sheetView>
  </sheetViews>
  <sheetFormatPr defaultColWidth="9" defaultRowHeight="13.5" outlineLevelCol="3"/>
  <cols>
    <col min="1" max="1" width="41.75" style="91" customWidth="true"/>
    <col min="2" max="3" width="67.5" style="91" customWidth="true"/>
    <col min="4" max="4" width="41.75" style="91" customWidth="true"/>
    <col min="5" max="16384" width="9" style="91"/>
  </cols>
  <sheetData>
    <row r="1" ht="39" customHeight="true" spans="1:4">
      <c r="A1" s="92" t="s">
        <v>695</v>
      </c>
      <c r="B1" s="92"/>
      <c r="C1" s="92"/>
      <c r="D1" s="92"/>
    </row>
    <row r="2" ht="20.1" customHeight="true" spans="1:4">
      <c r="A2" s="106"/>
      <c r="B2" s="106"/>
      <c r="C2" s="106"/>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127.92</v>
      </c>
    </row>
    <row r="8" ht="26.1" customHeight="true" spans="1:4">
      <c r="A8" s="39" t="s">
        <v>182</v>
      </c>
      <c r="B8" s="40"/>
      <c r="C8" s="40"/>
      <c r="D8" s="41">
        <f>D9+D23+D25</f>
        <v>124.61</v>
      </c>
    </row>
    <row r="9" ht="26.1" customHeight="true" spans="1:4">
      <c r="A9" s="42" t="s">
        <v>183</v>
      </c>
      <c r="B9" s="43"/>
      <c r="C9" s="43"/>
      <c r="D9" s="41">
        <f>SUM(D10:D22)</f>
        <v>119.7</v>
      </c>
    </row>
    <row r="10" ht="21" customHeight="true" spans="1:4">
      <c r="A10" s="19" t="s">
        <v>696</v>
      </c>
      <c r="B10" s="44" t="s">
        <v>185</v>
      </c>
      <c r="C10" s="44" t="s">
        <v>186</v>
      </c>
      <c r="D10" s="45">
        <v>48.71</v>
      </c>
    </row>
    <row r="11" ht="21" customHeight="true" spans="1:4">
      <c r="A11" s="19" t="s">
        <v>696</v>
      </c>
      <c r="B11" s="44" t="s">
        <v>187</v>
      </c>
      <c r="C11" s="44" t="s">
        <v>188</v>
      </c>
      <c r="D11" s="45">
        <v>8.95</v>
      </c>
    </row>
    <row r="12" ht="21" customHeight="true" spans="1:4">
      <c r="A12" s="19" t="s">
        <v>696</v>
      </c>
      <c r="B12" s="44" t="s">
        <v>187</v>
      </c>
      <c r="C12" s="44" t="s">
        <v>189</v>
      </c>
      <c r="D12" s="45">
        <v>2.42</v>
      </c>
    </row>
    <row r="13" ht="21" customHeight="true" spans="1:4">
      <c r="A13" s="19" t="s">
        <v>696</v>
      </c>
      <c r="B13" s="44" t="s">
        <v>190</v>
      </c>
      <c r="C13" s="44" t="s">
        <v>191</v>
      </c>
      <c r="D13" s="45">
        <v>4.07</v>
      </c>
    </row>
    <row r="14" ht="21" customHeight="true" spans="1:4">
      <c r="A14" s="19" t="s">
        <v>696</v>
      </c>
      <c r="B14" s="44" t="s">
        <v>258</v>
      </c>
      <c r="C14" s="44" t="s">
        <v>259</v>
      </c>
      <c r="D14" s="45">
        <v>16.65</v>
      </c>
    </row>
    <row r="15" ht="21" customHeight="true" spans="1:4">
      <c r="A15" s="19" t="s">
        <v>696</v>
      </c>
      <c r="B15" s="44" t="s">
        <v>190</v>
      </c>
      <c r="C15" s="44" t="s">
        <v>192</v>
      </c>
      <c r="D15" s="45">
        <v>1.35</v>
      </c>
    </row>
    <row r="16" ht="21" customHeight="true" spans="1:4">
      <c r="A16" s="19" t="s">
        <v>696</v>
      </c>
      <c r="B16" s="44" t="s">
        <v>190</v>
      </c>
      <c r="C16" s="44" t="s">
        <v>193</v>
      </c>
      <c r="D16" s="45">
        <v>0.69</v>
      </c>
    </row>
    <row r="17" ht="21" customHeight="true" spans="1:4">
      <c r="A17" s="19" t="s">
        <v>696</v>
      </c>
      <c r="B17" s="44" t="s">
        <v>194</v>
      </c>
      <c r="C17" s="44" t="s">
        <v>195</v>
      </c>
      <c r="D17" s="45">
        <v>12.74</v>
      </c>
    </row>
    <row r="18" ht="21" customHeight="true" spans="1:4">
      <c r="A18" s="19" t="s">
        <v>696</v>
      </c>
      <c r="B18" s="44" t="s">
        <v>196</v>
      </c>
      <c r="C18" s="44" t="s">
        <v>197</v>
      </c>
      <c r="D18" s="45">
        <v>6.77</v>
      </c>
    </row>
    <row r="19" ht="21" customHeight="true" spans="1:4">
      <c r="A19" s="19" t="s">
        <v>696</v>
      </c>
      <c r="B19" s="44" t="s">
        <v>196</v>
      </c>
      <c r="C19" s="44" t="s">
        <v>198</v>
      </c>
      <c r="D19" s="45">
        <v>0.09</v>
      </c>
    </row>
    <row r="20" ht="21" customHeight="true" spans="1:4">
      <c r="A20" s="19" t="s">
        <v>696</v>
      </c>
      <c r="B20" s="44" t="s">
        <v>199</v>
      </c>
      <c r="C20" s="44" t="s">
        <v>200</v>
      </c>
      <c r="D20" s="45">
        <v>0.56</v>
      </c>
    </row>
    <row r="21" ht="21" customHeight="true" spans="1:4">
      <c r="A21" s="19" t="s">
        <v>696</v>
      </c>
      <c r="B21" s="44" t="s">
        <v>201</v>
      </c>
      <c r="C21" s="44" t="s">
        <v>202</v>
      </c>
      <c r="D21" s="45">
        <v>6.37</v>
      </c>
    </row>
    <row r="22" ht="21" customHeight="true" spans="1:4">
      <c r="A22" s="19" t="s">
        <v>696</v>
      </c>
      <c r="B22" s="44" t="s">
        <v>203</v>
      </c>
      <c r="C22" s="44" t="s">
        <v>204</v>
      </c>
      <c r="D22" s="45">
        <v>10.33</v>
      </c>
    </row>
    <row r="23" ht="21" customHeight="true" spans="1:4">
      <c r="A23" s="42" t="s">
        <v>205</v>
      </c>
      <c r="B23" s="43"/>
      <c r="C23" s="43"/>
      <c r="D23" s="41">
        <f>D24</f>
        <v>3.12</v>
      </c>
    </row>
    <row r="24" ht="21" customHeight="true" spans="1:4">
      <c r="A24" s="19" t="s">
        <v>696</v>
      </c>
      <c r="B24" s="44" t="s">
        <v>206</v>
      </c>
      <c r="C24" s="44" t="s">
        <v>207</v>
      </c>
      <c r="D24" s="45">
        <v>3.12</v>
      </c>
    </row>
    <row r="25" ht="21" customHeight="true" spans="1:4">
      <c r="A25" s="42" t="s">
        <v>209</v>
      </c>
      <c r="B25" s="43"/>
      <c r="C25" s="43"/>
      <c r="D25" s="41">
        <f>D26+D27+D28</f>
        <v>1.79</v>
      </c>
    </row>
    <row r="26" ht="21" customHeight="true" spans="1:4">
      <c r="A26" s="19" t="s">
        <v>696</v>
      </c>
      <c r="B26" s="44" t="s">
        <v>210</v>
      </c>
      <c r="C26" s="44" t="s">
        <v>211</v>
      </c>
      <c r="D26" s="45">
        <v>0.03</v>
      </c>
    </row>
    <row r="27" ht="21" customHeight="true" spans="1:4">
      <c r="A27" s="19" t="s">
        <v>696</v>
      </c>
      <c r="B27" s="44" t="s">
        <v>210</v>
      </c>
      <c r="C27" s="44" t="s">
        <v>212</v>
      </c>
      <c r="D27" s="45">
        <v>1.04</v>
      </c>
    </row>
    <row r="28" ht="21" customHeight="true" spans="1:4">
      <c r="A28" s="19" t="s">
        <v>696</v>
      </c>
      <c r="B28" s="44" t="s">
        <v>306</v>
      </c>
      <c r="C28" s="44" t="s">
        <v>215</v>
      </c>
      <c r="D28" s="45">
        <v>0.72</v>
      </c>
    </row>
    <row r="29" ht="21" customHeight="true" spans="1:4">
      <c r="A29" s="39" t="s">
        <v>216</v>
      </c>
      <c r="B29" s="40"/>
      <c r="C29" s="40"/>
      <c r="D29" s="41">
        <f>D30</f>
        <v>3.31</v>
      </c>
    </row>
    <row r="30" ht="21" customHeight="true" spans="1:4">
      <c r="A30" s="42" t="s">
        <v>217</v>
      </c>
      <c r="B30" s="43"/>
      <c r="C30" s="43"/>
      <c r="D30" s="41">
        <f>SUM(D31:D34)</f>
        <v>3.31</v>
      </c>
    </row>
    <row r="31" ht="21" customHeight="true" spans="1:4">
      <c r="A31" s="19" t="s">
        <v>696</v>
      </c>
      <c r="B31" s="67" t="s">
        <v>262</v>
      </c>
      <c r="C31" s="67" t="s">
        <v>219</v>
      </c>
      <c r="D31" s="45">
        <v>1.14</v>
      </c>
    </row>
    <row r="32" ht="21" customHeight="true" spans="1:4">
      <c r="A32" s="19" t="s">
        <v>696</v>
      </c>
      <c r="B32" s="67" t="s">
        <v>206</v>
      </c>
      <c r="C32" s="67" t="s">
        <v>321</v>
      </c>
      <c r="D32" s="45">
        <v>0.66</v>
      </c>
    </row>
    <row r="33" ht="21" customHeight="true" spans="1:4">
      <c r="A33" s="19" t="s">
        <v>696</v>
      </c>
      <c r="B33" s="324" t="s">
        <v>457</v>
      </c>
      <c r="C33" s="324" t="s">
        <v>225</v>
      </c>
      <c r="D33" s="87">
        <v>0.91</v>
      </c>
    </row>
    <row r="34" ht="21" customHeight="true" spans="1:4">
      <c r="A34" s="46" t="s">
        <v>696</v>
      </c>
      <c r="B34" s="68" t="s">
        <v>222</v>
      </c>
      <c r="C34" s="68" t="s">
        <v>223</v>
      </c>
      <c r="D34" s="48">
        <v>0.6</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6"/>
  <sheetViews>
    <sheetView workbookViewId="0">
      <selection activeCell="I19" sqref="I19"/>
    </sheetView>
  </sheetViews>
  <sheetFormatPr defaultColWidth="9" defaultRowHeight="13.5" outlineLevelCol="6"/>
  <cols>
    <col min="1" max="2" width="26.25" style="91" customWidth="true"/>
    <col min="3" max="3" width="22.25" style="91" customWidth="true"/>
    <col min="4" max="4" width="45.5" style="91" customWidth="true"/>
    <col min="5" max="5" width="55" style="91" customWidth="true"/>
    <col min="6" max="6" width="45.5" style="511" customWidth="true"/>
    <col min="7" max="16384" width="9" style="91"/>
  </cols>
  <sheetData>
    <row r="1" ht="68.1" customHeight="true" spans="1:6">
      <c r="A1" s="92" t="s">
        <v>697</v>
      </c>
      <c r="B1" s="92"/>
      <c r="C1" s="92"/>
      <c r="D1" s="92"/>
      <c r="E1" s="92"/>
      <c r="F1" s="514"/>
    </row>
    <row r="2" ht="20.1" customHeight="true" spans="1:6">
      <c r="A2" s="93"/>
      <c r="B2" s="93"/>
      <c r="C2" s="93"/>
      <c r="D2" s="93"/>
      <c r="E2" s="93"/>
      <c r="F2" s="100" t="s">
        <v>1</v>
      </c>
    </row>
    <row r="3" ht="60" customHeight="true" spans="1:6">
      <c r="A3" s="94" t="s">
        <v>4</v>
      </c>
      <c r="B3" s="95" t="s">
        <v>227</v>
      </c>
      <c r="C3" s="96" t="s">
        <v>228</v>
      </c>
      <c r="D3" s="95" t="s">
        <v>229</v>
      </c>
      <c r="E3" s="95" t="s">
        <v>230</v>
      </c>
      <c r="F3" s="101" t="s">
        <v>231</v>
      </c>
    </row>
    <row r="4" ht="59.1" customHeight="true" spans="1:6">
      <c r="A4" s="52" t="s">
        <v>696</v>
      </c>
      <c r="B4" s="199" t="s">
        <v>698</v>
      </c>
      <c r="C4" s="8" t="s">
        <v>233</v>
      </c>
      <c r="D4" s="512" t="s">
        <v>699</v>
      </c>
      <c r="E4" s="8" t="s">
        <v>700</v>
      </c>
      <c r="F4" s="176">
        <v>2</v>
      </c>
    </row>
    <row r="5" ht="47.1" customHeight="true" spans="1:6">
      <c r="A5" s="52" t="s">
        <v>696</v>
      </c>
      <c r="B5" s="199" t="s">
        <v>701</v>
      </c>
      <c r="C5" s="8" t="s">
        <v>233</v>
      </c>
      <c r="D5" s="512" t="s">
        <v>699</v>
      </c>
      <c r="E5" s="199" t="s">
        <v>702</v>
      </c>
      <c r="F5" s="515">
        <v>2</v>
      </c>
    </row>
    <row r="6" ht="86.1" customHeight="true" spans="1:6">
      <c r="A6" s="52" t="s">
        <v>696</v>
      </c>
      <c r="B6" s="312" t="s">
        <v>703</v>
      </c>
      <c r="C6" s="8" t="s">
        <v>233</v>
      </c>
      <c r="D6" s="512" t="s">
        <v>699</v>
      </c>
      <c r="E6" s="8" t="s">
        <v>704</v>
      </c>
      <c r="F6" s="176">
        <v>10</v>
      </c>
    </row>
    <row r="7" ht="63" customHeight="true" spans="1:6">
      <c r="A7" s="52" t="s">
        <v>696</v>
      </c>
      <c r="B7" s="513"/>
      <c r="C7" s="8" t="s">
        <v>233</v>
      </c>
      <c r="D7" s="512" t="s">
        <v>699</v>
      </c>
      <c r="E7" s="8" t="s">
        <v>705</v>
      </c>
      <c r="F7" s="176">
        <v>2</v>
      </c>
    </row>
    <row r="8" ht="62.1" customHeight="true" spans="1:6">
      <c r="A8" s="52" t="s">
        <v>696</v>
      </c>
      <c r="B8" s="513"/>
      <c r="C8" s="8" t="s">
        <v>233</v>
      </c>
      <c r="D8" s="512" t="s">
        <v>699</v>
      </c>
      <c r="E8" s="8" t="s">
        <v>706</v>
      </c>
      <c r="F8" s="176">
        <v>25</v>
      </c>
    </row>
    <row r="9" ht="47.1" customHeight="true" spans="1:6">
      <c r="A9" s="52" t="s">
        <v>696</v>
      </c>
      <c r="B9" s="513"/>
      <c r="C9" s="8" t="s">
        <v>233</v>
      </c>
      <c r="D9" s="512" t="s">
        <v>699</v>
      </c>
      <c r="E9" s="8" t="s">
        <v>707</v>
      </c>
      <c r="F9" s="176">
        <v>15</v>
      </c>
    </row>
    <row r="10" ht="47.1" customHeight="true" spans="1:6">
      <c r="A10" s="52" t="s">
        <v>696</v>
      </c>
      <c r="B10" s="513"/>
      <c r="C10" s="8" t="s">
        <v>233</v>
      </c>
      <c r="D10" s="512" t="s">
        <v>699</v>
      </c>
      <c r="E10" s="8" t="s">
        <v>708</v>
      </c>
      <c r="F10" s="176">
        <v>7</v>
      </c>
    </row>
    <row r="11" ht="47.1" customHeight="true" spans="1:6">
      <c r="A11" s="52" t="s">
        <v>696</v>
      </c>
      <c r="B11" s="8" t="s">
        <v>709</v>
      </c>
      <c r="C11" s="8" t="s">
        <v>233</v>
      </c>
      <c r="D11" s="512" t="s">
        <v>710</v>
      </c>
      <c r="E11" s="8" t="s">
        <v>711</v>
      </c>
      <c r="F11" s="176">
        <v>1</v>
      </c>
    </row>
    <row r="12" ht="39.95" customHeight="true" spans="1:6">
      <c r="A12" s="52" t="s">
        <v>696</v>
      </c>
      <c r="B12" s="8" t="s">
        <v>712</v>
      </c>
      <c r="C12" s="8" t="s">
        <v>233</v>
      </c>
      <c r="D12" s="512" t="s">
        <v>713</v>
      </c>
      <c r="E12" s="8" t="s">
        <v>714</v>
      </c>
      <c r="F12" s="176">
        <v>95.94</v>
      </c>
    </row>
    <row r="13" ht="33" customHeight="true" spans="1:7">
      <c r="A13" s="52" t="s">
        <v>696</v>
      </c>
      <c r="B13" s="8" t="s">
        <v>715</v>
      </c>
      <c r="C13" s="8" t="s">
        <v>233</v>
      </c>
      <c r="D13" s="512" t="s">
        <v>716</v>
      </c>
      <c r="E13" s="8" t="s">
        <v>717</v>
      </c>
      <c r="F13" s="176">
        <v>15</v>
      </c>
      <c r="G13" s="187"/>
    </row>
    <row r="14" ht="42" customHeight="true" spans="1:6">
      <c r="A14" s="53" t="s">
        <v>175</v>
      </c>
      <c r="B14" s="54"/>
      <c r="C14" s="54"/>
      <c r="D14" s="54"/>
      <c r="E14" s="57"/>
      <c r="F14" s="516">
        <f>SUM(F4:F13)</f>
        <v>174.94</v>
      </c>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sheetData>
  <mergeCells count="3">
    <mergeCell ref="A1:F1"/>
    <mergeCell ref="A14:E14"/>
    <mergeCell ref="B6:B10"/>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499.45</v>
      </c>
    </row>
    <row r="8" ht="26.1" customHeight="true" spans="1:4">
      <c r="A8" s="39" t="s">
        <v>182</v>
      </c>
      <c r="B8" s="40"/>
      <c r="C8" s="40"/>
      <c r="D8" s="41">
        <f>D9+D23+D26</f>
        <v>486.78</v>
      </c>
    </row>
    <row r="9" ht="26.1" customHeight="true" spans="1:4">
      <c r="A9" s="42" t="s">
        <v>183</v>
      </c>
      <c r="B9" s="43"/>
      <c r="C9" s="43"/>
      <c r="D9" s="41">
        <f>SUM(D10:D22)</f>
        <v>411.84</v>
      </c>
    </row>
    <row r="10" ht="21" customHeight="true" spans="1:4">
      <c r="A10" s="19" t="s">
        <v>718</v>
      </c>
      <c r="B10" s="44" t="s">
        <v>185</v>
      </c>
      <c r="C10" s="44" t="s">
        <v>186</v>
      </c>
      <c r="D10" s="45">
        <v>154.57</v>
      </c>
    </row>
    <row r="11" ht="21" customHeight="true" spans="1:4">
      <c r="A11" s="19" t="s">
        <v>718</v>
      </c>
      <c r="B11" s="44" t="s">
        <v>187</v>
      </c>
      <c r="C11" s="44" t="s">
        <v>188</v>
      </c>
      <c r="D11" s="45">
        <v>73.04</v>
      </c>
    </row>
    <row r="12" ht="21" customHeight="true" spans="1:4">
      <c r="A12" s="19" t="s">
        <v>718</v>
      </c>
      <c r="B12" s="44" t="s">
        <v>187</v>
      </c>
      <c r="C12" s="44" t="s">
        <v>189</v>
      </c>
      <c r="D12" s="45">
        <v>7.97</v>
      </c>
    </row>
    <row r="13" ht="21" customHeight="true" spans="1:4">
      <c r="A13" s="19" t="s">
        <v>718</v>
      </c>
      <c r="B13" s="44" t="s">
        <v>190</v>
      </c>
      <c r="C13" s="44" t="s">
        <v>191</v>
      </c>
      <c r="D13" s="45">
        <v>12.89</v>
      </c>
    </row>
    <row r="14" ht="21" customHeight="true" spans="1:4">
      <c r="A14" s="19" t="s">
        <v>718</v>
      </c>
      <c r="B14" s="44" t="s">
        <v>258</v>
      </c>
      <c r="C14" s="44" t="s">
        <v>259</v>
      </c>
      <c r="D14" s="45">
        <v>7.75</v>
      </c>
    </row>
    <row r="15" ht="21" customHeight="true" spans="1:4">
      <c r="A15" s="19" t="s">
        <v>718</v>
      </c>
      <c r="B15" s="44" t="s">
        <v>190</v>
      </c>
      <c r="C15" s="44" t="s">
        <v>192</v>
      </c>
      <c r="D15" s="45">
        <v>10.1</v>
      </c>
    </row>
    <row r="16" ht="21" customHeight="true" spans="1:4">
      <c r="A16" s="19" t="s">
        <v>718</v>
      </c>
      <c r="B16" s="44" t="s">
        <v>190</v>
      </c>
      <c r="C16" s="44" t="s">
        <v>193</v>
      </c>
      <c r="D16" s="45">
        <v>5.16</v>
      </c>
    </row>
    <row r="17" ht="21" customHeight="true" spans="1:4">
      <c r="A17" s="19" t="s">
        <v>718</v>
      </c>
      <c r="B17" s="44" t="s">
        <v>194</v>
      </c>
      <c r="C17" s="44" t="s">
        <v>195</v>
      </c>
      <c r="D17" s="45">
        <v>48.23</v>
      </c>
    </row>
    <row r="18" ht="21" customHeight="true" spans="1:4">
      <c r="A18" s="19" t="s">
        <v>718</v>
      </c>
      <c r="B18" s="44" t="s">
        <v>196</v>
      </c>
      <c r="C18" s="44" t="s">
        <v>197</v>
      </c>
      <c r="D18" s="45">
        <v>25.63</v>
      </c>
    </row>
    <row r="19" ht="21" customHeight="true" spans="1:4">
      <c r="A19" s="19" t="s">
        <v>718</v>
      </c>
      <c r="B19" s="44" t="s">
        <v>196</v>
      </c>
      <c r="C19" s="44" t="s">
        <v>198</v>
      </c>
      <c r="D19" s="45">
        <v>0.26</v>
      </c>
    </row>
    <row r="20" ht="21" customHeight="true" spans="1:4">
      <c r="A20" s="19" t="s">
        <v>718</v>
      </c>
      <c r="B20" s="44" t="s">
        <v>199</v>
      </c>
      <c r="C20" s="44" t="s">
        <v>200</v>
      </c>
      <c r="D20" s="45">
        <v>2.11</v>
      </c>
    </row>
    <row r="21" ht="21" customHeight="true" spans="1:4">
      <c r="A21" s="19" t="s">
        <v>718</v>
      </c>
      <c r="B21" s="44" t="s">
        <v>201</v>
      </c>
      <c r="C21" s="44" t="s">
        <v>202</v>
      </c>
      <c r="D21" s="45">
        <v>24.12</v>
      </c>
    </row>
    <row r="22" ht="21" customHeight="true" spans="1:4">
      <c r="A22" s="19" t="s">
        <v>718</v>
      </c>
      <c r="B22" s="44" t="s">
        <v>203</v>
      </c>
      <c r="C22" s="44" t="s">
        <v>204</v>
      </c>
      <c r="D22" s="45">
        <v>40.01</v>
      </c>
    </row>
    <row r="23" ht="21" customHeight="true" spans="1:4">
      <c r="A23" s="42" t="s">
        <v>205</v>
      </c>
      <c r="B23" s="43"/>
      <c r="C23" s="43"/>
      <c r="D23" s="41">
        <f>D24+D25</f>
        <v>69.7</v>
      </c>
    </row>
    <row r="24" ht="21" customHeight="true" spans="1:4">
      <c r="A24" s="19" t="s">
        <v>718</v>
      </c>
      <c r="B24" s="44" t="s">
        <v>206</v>
      </c>
      <c r="C24" s="44" t="s">
        <v>207</v>
      </c>
      <c r="D24" s="45">
        <v>26.5</v>
      </c>
    </row>
    <row r="25" ht="21" customHeight="true" spans="1:4">
      <c r="A25" s="19" t="s">
        <v>718</v>
      </c>
      <c r="B25" s="67" t="s">
        <v>187</v>
      </c>
      <c r="C25" s="67" t="s">
        <v>208</v>
      </c>
      <c r="D25" s="41">
        <v>43.2</v>
      </c>
    </row>
    <row r="26" ht="21" customHeight="true" spans="1:4">
      <c r="A26" s="42" t="s">
        <v>209</v>
      </c>
      <c r="B26" s="43"/>
      <c r="C26" s="43"/>
      <c r="D26" s="41">
        <f>D27+D28+D29+D30</f>
        <v>5.24</v>
      </c>
    </row>
    <row r="27" ht="21" customHeight="true" spans="1:4">
      <c r="A27" s="19" t="s">
        <v>718</v>
      </c>
      <c r="B27" s="44" t="s">
        <v>210</v>
      </c>
      <c r="C27" s="44" t="s">
        <v>211</v>
      </c>
      <c r="D27" s="45">
        <v>0.16</v>
      </c>
    </row>
    <row r="28" ht="21" customHeight="true" spans="1:4">
      <c r="A28" s="19" t="s">
        <v>718</v>
      </c>
      <c r="B28" s="44" t="s">
        <v>210</v>
      </c>
      <c r="C28" s="44" t="s">
        <v>212</v>
      </c>
      <c r="D28" s="45">
        <v>3.15</v>
      </c>
    </row>
    <row r="29" ht="21" customHeight="true" spans="1:4">
      <c r="A29" s="19" t="s">
        <v>718</v>
      </c>
      <c r="B29" s="44" t="s">
        <v>260</v>
      </c>
      <c r="C29" s="44" t="s">
        <v>213</v>
      </c>
      <c r="D29" s="45">
        <v>0.37</v>
      </c>
    </row>
    <row r="30" ht="21" customHeight="true" spans="1:4">
      <c r="A30" s="19" t="s">
        <v>718</v>
      </c>
      <c r="B30" s="44" t="s">
        <v>306</v>
      </c>
      <c r="C30" s="44" t="s">
        <v>215</v>
      </c>
      <c r="D30" s="45">
        <v>1.56</v>
      </c>
    </row>
    <row r="31" ht="21" customHeight="true" spans="1:4">
      <c r="A31" s="39" t="s">
        <v>216</v>
      </c>
      <c r="B31" s="40"/>
      <c r="C31" s="40"/>
      <c r="D31" s="41">
        <f>D32</f>
        <v>12.67</v>
      </c>
    </row>
    <row r="32" ht="21" customHeight="true" spans="1:4">
      <c r="A32" s="42" t="s">
        <v>217</v>
      </c>
      <c r="B32" s="43"/>
      <c r="C32" s="43"/>
      <c r="D32" s="41">
        <f>SUM(D33:D38)</f>
        <v>12.67</v>
      </c>
    </row>
    <row r="33" ht="21" customHeight="true" spans="1:4">
      <c r="A33" s="19" t="s">
        <v>718</v>
      </c>
      <c r="B33" s="67" t="s">
        <v>262</v>
      </c>
      <c r="C33" s="67" t="s">
        <v>219</v>
      </c>
      <c r="D33" s="45">
        <v>4.16</v>
      </c>
    </row>
    <row r="34" ht="21" customHeight="true" spans="1:4">
      <c r="A34" s="19" t="s">
        <v>718</v>
      </c>
      <c r="B34" s="67" t="s">
        <v>220</v>
      </c>
      <c r="C34" s="67" t="s">
        <v>221</v>
      </c>
      <c r="D34" s="45">
        <v>0.7</v>
      </c>
    </row>
    <row r="35" ht="21" customHeight="true" spans="1:4">
      <c r="A35" s="19" t="s">
        <v>718</v>
      </c>
      <c r="B35" s="67" t="s">
        <v>263</v>
      </c>
      <c r="C35" s="67" t="s">
        <v>225</v>
      </c>
      <c r="D35" s="45">
        <v>3.47</v>
      </c>
    </row>
    <row r="36" ht="21" customHeight="true" spans="1:4">
      <c r="A36" s="19" t="s">
        <v>718</v>
      </c>
      <c r="B36" s="67" t="s">
        <v>291</v>
      </c>
      <c r="C36" s="67" t="s">
        <v>292</v>
      </c>
      <c r="D36" s="45">
        <v>2.4</v>
      </c>
    </row>
    <row r="37" ht="21" customHeight="true" spans="1:4">
      <c r="A37" s="19" t="s">
        <v>718</v>
      </c>
      <c r="B37" s="67" t="s">
        <v>206</v>
      </c>
      <c r="C37" s="67" t="s">
        <v>321</v>
      </c>
      <c r="D37" s="45">
        <v>0.24</v>
      </c>
    </row>
    <row r="38" ht="21" customHeight="true" spans="1:4">
      <c r="A38" s="46" t="s">
        <v>718</v>
      </c>
      <c r="B38" s="68" t="s">
        <v>222</v>
      </c>
      <c r="C38" s="68" t="s">
        <v>223</v>
      </c>
      <c r="D38" s="48">
        <v>1.7</v>
      </c>
    </row>
  </sheetData>
  <mergeCells count="12">
    <mergeCell ref="A1:D1"/>
    <mergeCell ref="A7:C7"/>
    <mergeCell ref="A8:C8"/>
    <mergeCell ref="A9:C9"/>
    <mergeCell ref="A23:C23"/>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style="493" customWidth="true"/>
  </cols>
  <sheetData>
    <row r="1" ht="68.1" customHeight="true" spans="1:6">
      <c r="A1" s="13" t="s">
        <v>264</v>
      </c>
      <c r="B1" s="14"/>
      <c r="C1" s="14"/>
      <c r="D1" s="14"/>
      <c r="E1" s="14"/>
      <c r="F1" s="499"/>
    </row>
    <row r="2" ht="20.1" customHeight="true" spans="1:6">
      <c r="A2" s="15"/>
      <c r="B2" s="16"/>
      <c r="C2" s="16"/>
      <c r="D2" s="16"/>
      <c r="E2" s="16"/>
      <c r="F2" s="24" t="s">
        <v>1</v>
      </c>
    </row>
    <row r="3" ht="63" customHeight="true" spans="1:6">
      <c r="A3" s="49" t="s">
        <v>4</v>
      </c>
      <c r="B3" s="50" t="s">
        <v>227</v>
      </c>
      <c r="C3" s="51" t="s">
        <v>228</v>
      </c>
      <c r="D3" s="50" t="s">
        <v>229</v>
      </c>
      <c r="E3" s="50" t="s">
        <v>230</v>
      </c>
      <c r="F3" s="500" t="s">
        <v>231</v>
      </c>
    </row>
    <row r="4" ht="63" customHeight="true" spans="1:6">
      <c r="A4" s="52" t="s">
        <v>718</v>
      </c>
      <c r="B4" s="20" t="s">
        <v>719</v>
      </c>
      <c r="C4" s="8" t="s">
        <v>233</v>
      </c>
      <c r="D4" s="505" t="s">
        <v>720</v>
      </c>
      <c r="E4" s="20" t="s">
        <v>721</v>
      </c>
      <c r="F4" s="501">
        <v>1</v>
      </c>
    </row>
    <row r="5" ht="96" customHeight="true" spans="1:6">
      <c r="A5" s="52" t="s">
        <v>718</v>
      </c>
      <c r="B5" s="505" t="s">
        <v>722</v>
      </c>
      <c r="C5" s="8" t="s">
        <v>233</v>
      </c>
      <c r="D5" s="505" t="s">
        <v>723</v>
      </c>
      <c r="E5" s="505" t="s">
        <v>724</v>
      </c>
      <c r="F5" s="501">
        <v>1</v>
      </c>
    </row>
    <row r="6" ht="90" customHeight="true" spans="1:6">
      <c r="A6" s="52" t="s">
        <v>718</v>
      </c>
      <c r="B6" s="505" t="s">
        <v>725</v>
      </c>
      <c r="C6" s="8" t="s">
        <v>233</v>
      </c>
      <c r="D6" s="505" t="s">
        <v>726</v>
      </c>
      <c r="E6" s="505" t="s">
        <v>727</v>
      </c>
      <c r="F6" s="501">
        <v>1</v>
      </c>
    </row>
    <row r="7" ht="57" customHeight="true" spans="1:6">
      <c r="A7" s="52" t="s">
        <v>718</v>
      </c>
      <c r="B7" s="505" t="s">
        <v>728</v>
      </c>
      <c r="C7" s="8" t="s">
        <v>233</v>
      </c>
      <c r="D7" s="505" t="s">
        <v>729</v>
      </c>
      <c r="E7" s="505" t="s">
        <v>730</v>
      </c>
      <c r="F7" s="501">
        <v>1</v>
      </c>
    </row>
    <row r="8" ht="54" customHeight="true" spans="1:6">
      <c r="A8" s="52" t="s">
        <v>718</v>
      </c>
      <c r="B8" s="505" t="s">
        <v>731</v>
      </c>
      <c r="C8" s="8" t="s">
        <v>233</v>
      </c>
      <c r="D8" s="505" t="s">
        <v>732</v>
      </c>
      <c r="E8" s="505" t="s">
        <v>733</v>
      </c>
      <c r="F8" s="501">
        <v>1</v>
      </c>
    </row>
    <row r="9" ht="45" customHeight="true" spans="1:6">
      <c r="A9" s="52" t="s">
        <v>718</v>
      </c>
      <c r="B9" s="505" t="s">
        <v>734</v>
      </c>
      <c r="C9" s="8" t="s">
        <v>233</v>
      </c>
      <c r="D9" s="505" t="s">
        <v>735</v>
      </c>
      <c r="E9" s="505" t="s">
        <v>736</v>
      </c>
      <c r="F9" s="501">
        <v>15</v>
      </c>
    </row>
    <row r="10" ht="42.95" customHeight="true" spans="1:6">
      <c r="A10" s="52" t="s">
        <v>718</v>
      </c>
      <c r="B10" s="505" t="s">
        <v>737</v>
      </c>
      <c r="C10" s="8" t="s">
        <v>233</v>
      </c>
      <c r="D10" s="505" t="s">
        <v>738</v>
      </c>
      <c r="E10" s="505" t="s">
        <v>739</v>
      </c>
      <c r="F10" s="501">
        <v>1</v>
      </c>
    </row>
    <row r="11" ht="42.95" customHeight="true" spans="1:6">
      <c r="A11" s="52" t="s">
        <v>718</v>
      </c>
      <c r="B11" s="505" t="s">
        <v>740</v>
      </c>
      <c r="C11" s="8" t="s">
        <v>233</v>
      </c>
      <c r="D11" s="505" t="s">
        <v>741</v>
      </c>
      <c r="E11" s="505"/>
      <c r="F11" s="501">
        <v>1</v>
      </c>
    </row>
    <row r="12" ht="42.95" customHeight="true" spans="1:6">
      <c r="A12" s="506" t="s">
        <v>718</v>
      </c>
      <c r="B12" s="507" t="s">
        <v>742</v>
      </c>
      <c r="C12" s="312" t="s">
        <v>233</v>
      </c>
      <c r="D12" s="507" t="s">
        <v>741</v>
      </c>
      <c r="E12" s="509"/>
      <c r="F12" s="501">
        <v>1</v>
      </c>
    </row>
    <row r="13" ht="57" customHeight="true" spans="1:7">
      <c r="A13" s="52" t="s">
        <v>718</v>
      </c>
      <c r="B13" s="20" t="s">
        <v>743</v>
      </c>
      <c r="C13" s="8" t="s">
        <v>233</v>
      </c>
      <c r="D13" s="505" t="s">
        <v>741</v>
      </c>
      <c r="E13" s="20"/>
      <c r="F13" s="501">
        <v>1</v>
      </c>
      <c r="G13" s="142"/>
    </row>
    <row r="14" ht="42.95" customHeight="true" spans="1:6">
      <c r="A14" s="52" t="s">
        <v>718</v>
      </c>
      <c r="B14" s="20" t="s">
        <v>744</v>
      </c>
      <c r="C14" s="8" t="s">
        <v>233</v>
      </c>
      <c r="D14" s="507" t="s">
        <v>741</v>
      </c>
      <c r="E14" s="20"/>
      <c r="F14" s="501">
        <v>1</v>
      </c>
    </row>
    <row r="15" ht="74.1" customHeight="true" spans="1:6">
      <c r="A15" s="52" t="s">
        <v>718</v>
      </c>
      <c r="B15" s="20" t="s">
        <v>745</v>
      </c>
      <c r="C15" s="8" t="s">
        <v>233</v>
      </c>
      <c r="D15" s="508" t="s">
        <v>746</v>
      </c>
      <c r="E15" s="508" t="s">
        <v>747</v>
      </c>
      <c r="F15" s="501">
        <v>35</v>
      </c>
    </row>
    <row r="16" ht="75.95" customHeight="true" spans="1:6">
      <c r="A16" s="52" t="s">
        <v>718</v>
      </c>
      <c r="B16" s="322" t="s">
        <v>748</v>
      </c>
      <c r="C16" s="8" t="s">
        <v>233</v>
      </c>
      <c r="D16" s="505" t="s">
        <v>746</v>
      </c>
      <c r="E16" s="322" t="s">
        <v>749</v>
      </c>
      <c r="F16" s="501">
        <v>40.5</v>
      </c>
    </row>
    <row r="17" ht="90.95" customHeight="true" spans="1:6">
      <c r="A17" s="52" t="s">
        <v>718</v>
      </c>
      <c r="B17" s="322" t="s">
        <v>750</v>
      </c>
      <c r="C17" s="8" t="s">
        <v>233</v>
      </c>
      <c r="D17" s="505" t="s">
        <v>751</v>
      </c>
      <c r="E17" s="322" t="s">
        <v>752</v>
      </c>
      <c r="F17" s="501">
        <v>10</v>
      </c>
    </row>
    <row r="18" ht="45.95" customHeight="true" spans="1:6">
      <c r="A18" s="52" t="s">
        <v>718</v>
      </c>
      <c r="B18" s="20" t="s">
        <v>753</v>
      </c>
      <c r="C18" s="8" t="s">
        <v>233</v>
      </c>
      <c r="D18" s="507" t="s">
        <v>754</v>
      </c>
      <c r="E18" s="507" t="s">
        <v>755</v>
      </c>
      <c r="F18" s="501">
        <v>1</v>
      </c>
    </row>
    <row r="19" ht="53.1" customHeight="true" spans="1:6">
      <c r="A19" s="53" t="s">
        <v>175</v>
      </c>
      <c r="B19" s="54"/>
      <c r="C19" s="54"/>
      <c r="D19" s="54"/>
      <c r="E19" s="57"/>
      <c r="F19" s="510">
        <f>SUM(F4:F18)</f>
        <v>111.5</v>
      </c>
    </row>
    <row r="20" ht="35.1" customHeight="true"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19:E1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14"/>
  <sheetViews>
    <sheetView workbookViewId="0">
      <selection activeCell="I19" sqref="I19"/>
    </sheetView>
  </sheetViews>
  <sheetFormatPr defaultColWidth="9" defaultRowHeight="13.5" outlineLevelCol="6"/>
  <cols>
    <col min="1" max="1" width="52.125" customWidth="true"/>
    <col min="2" max="2" width="33.375" customWidth="true"/>
    <col min="3" max="3" width="17.125" customWidth="true"/>
    <col min="4" max="4" width="49.375" customWidth="true"/>
    <col min="5" max="5" width="49.625" customWidth="true"/>
    <col min="6" max="6" width="19.875" customWidth="true"/>
  </cols>
  <sheetData>
    <row r="1" ht="54" customHeight="true" spans="1:6">
      <c r="A1" s="13" t="s">
        <v>264</v>
      </c>
      <c r="B1" s="14"/>
      <c r="C1" s="14"/>
      <c r="D1" s="14"/>
      <c r="E1" s="14"/>
      <c r="F1" s="13"/>
    </row>
    <row r="2" ht="21" customHeight="true" spans="1:6">
      <c r="A2" s="15"/>
      <c r="B2" s="16"/>
      <c r="C2" s="16"/>
      <c r="D2" s="16"/>
      <c r="E2" s="16"/>
      <c r="F2" s="24" t="s">
        <v>1</v>
      </c>
    </row>
    <row r="3" ht="60" customHeight="true" spans="1:6">
      <c r="A3" s="49" t="s">
        <v>4</v>
      </c>
      <c r="B3" s="50" t="s">
        <v>227</v>
      </c>
      <c r="C3" s="51" t="s">
        <v>265</v>
      </c>
      <c r="D3" s="50" t="s">
        <v>229</v>
      </c>
      <c r="E3" s="50" t="s">
        <v>230</v>
      </c>
      <c r="F3" s="573" t="s">
        <v>231</v>
      </c>
    </row>
    <row r="4" s="143" customFormat="true" ht="71.1" customHeight="true" spans="1:6">
      <c r="A4" s="572" t="s">
        <v>257</v>
      </c>
      <c r="B4" s="20" t="s">
        <v>266</v>
      </c>
      <c r="C4" s="8" t="s">
        <v>233</v>
      </c>
      <c r="D4" s="8" t="s">
        <v>267</v>
      </c>
      <c r="E4" s="20" t="s">
        <v>268</v>
      </c>
      <c r="F4" s="468">
        <v>15</v>
      </c>
    </row>
    <row r="5" s="143" customFormat="true" ht="71.1" customHeight="true" spans="1:6">
      <c r="A5" s="572" t="s">
        <v>257</v>
      </c>
      <c r="B5" s="20" t="s">
        <v>269</v>
      </c>
      <c r="C5" s="8" t="s">
        <v>233</v>
      </c>
      <c r="D5" s="8" t="s">
        <v>267</v>
      </c>
      <c r="E5" s="22" t="s">
        <v>270</v>
      </c>
      <c r="F5" s="468">
        <v>5</v>
      </c>
    </row>
    <row r="6" s="143" customFormat="true" ht="71.1" customHeight="true" spans="1:6">
      <c r="A6" s="572" t="s">
        <v>257</v>
      </c>
      <c r="B6" s="20" t="s">
        <v>271</v>
      </c>
      <c r="C6" s="8" t="s">
        <v>233</v>
      </c>
      <c r="D6" s="8" t="s">
        <v>267</v>
      </c>
      <c r="E6" s="20" t="s">
        <v>272</v>
      </c>
      <c r="F6" s="468">
        <v>5</v>
      </c>
    </row>
    <row r="7" s="143" customFormat="true" ht="71.1" customHeight="true" spans="1:6">
      <c r="A7" s="572" t="s">
        <v>257</v>
      </c>
      <c r="B7" s="20" t="s">
        <v>273</v>
      </c>
      <c r="C7" s="8" t="s">
        <v>233</v>
      </c>
      <c r="D7" s="8" t="s">
        <v>267</v>
      </c>
      <c r="E7" s="20" t="s">
        <v>274</v>
      </c>
      <c r="F7" s="468">
        <v>5</v>
      </c>
    </row>
    <row r="8" s="143" customFormat="true" ht="71.1" customHeight="true" spans="1:6">
      <c r="A8" s="572" t="s">
        <v>257</v>
      </c>
      <c r="B8" s="20" t="s">
        <v>275</v>
      </c>
      <c r="C8" s="8" t="s">
        <v>233</v>
      </c>
      <c r="D8" s="8" t="s">
        <v>267</v>
      </c>
      <c r="E8" s="20" t="s">
        <v>276</v>
      </c>
      <c r="F8" s="468">
        <v>4</v>
      </c>
    </row>
    <row r="9" s="143" customFormat="true" ht="71.1" customHeight="true" spans="1:6">
      <c r="A9" s="572" t="s">
        <v>257</v>
      </c>
      <c r="B9" s="20" t="s">
        <v>277</v>
      </c>
      <c r="C9" s="8" t="s">
        <v>233</v>
      </c>
      <c r="D9" s="8" t="s">
        <v>267</v>
      </c>
      <c r="E9" s="20" t="s">
        <v>278</v>
      </c>
      <c r="F9" s="468">
        <v>5</v>
      </c>
    </row>
    <row r="10" s="143" customFormat="true" ht="71.1" customHeight="true" spans="1:6">
      <c r="A10" s="572" t="s">
        <v>257</v>
      </c>
      <c r="B10" s="20" t="s">
        <v>279</v>
      </c>
      <c r="C10" s="8" t="s">
        <v>233</v>
      </c>
      <c r="D10" s="8" t="s">
        <v>267</v>
      </c>
      <c r="E10" s="20" t="s">
        <v>280</v>
      </c>
      <c r="F10" s="468">
        <v>3</v>
      </c>
    </row>
    <row r="11" s="143" customFormat="true" ht="71.1" customHeight="true" spans="1:6">
      <c r="A11" s="572" t="s">
        <v>257</v>
      </c>
      <c r="B11" s="20" t="s">
        <v>281</v>
      </c>
      <c r="C11" s="8" t="s">
        <v>233</v>
      </c>
      <c r="D11" s="8" t="s">
        <v>267</v>
      </c>
      <c r="E11" s="20" t="s">
        <v>282</v>
      </c>
      <c r="F11" s="468">
        <v>4</v>
      </c>
    </row>
    <row r="12" s="143" customFormat="true" ht="71.1" customHeight="true" spans="1:6">
      <c r="A12" s="572" t="s">
        <v>257</v>
      </c>
      <c r="B12" s="20" t="s">
        <v>283</v>
      </c>
      <c r="C12" s="8" t="s">
        <v>233</v>
      </c>
      <c r="D12" s="8" t="s">
        <v>284</v>
      </c>
      <c r="E12" s="20" t="s">
        <v>285</v>
      </c>
      <c r="F12" s="468">
        <v>3</v>
      </c>
    </row>
    <row r="13" s="143" customFormat="true" ht="71.1" customHeight="true" spans="1:7">
      <c r="A13" s="572" t="s">
        <v>257</v>
      </c>
      <c r="B13" s="20" t="s">
        <v>286</v>
      </c>
      <c r="C13" s="8" t="s">
        <v>233</v>
      </c>
      <c r="D13" s="8" t="s">
        <v>287</v>
      </c>
      <c r="E13" s="20" t="s">
        <v>288</v>
      </c>
      <c r="F13" s="468">
        <v>1</v>
      </c>
      <c r="G13" s="574"/>
    </row>
    <row r="14" s="143" customFormat="true" ht="35.1" customHeight="true" spans="1:7">
      <c r="A14" s="53" t="s">
        <v>289</v>
      </c>
      <c r="B14" s="54"/>
      <c r="C14" s="54"/>
      <c r="D14" s="54"/>
      <c r="E14" s="57"/>
      <c r="F14" s="225">
        <f>SUM(F4:F13)</f>
        <v>50</v>
      </c>
      <c r="G14" s="574"/>
    </row>
  </sheetData>
  <mergeCells count="2">
    <mergeCell ref="A1:F1"/>
    <mergeCell ref="A14:E14"/>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f>
        <v>483.53</v>
      </c>
    </row>
    <row r="8" ht="26.1" customHeight="true" spans="1:4">
      <c r="A8" s="39" t="s">
        <v>182</v>
      </c>
      <c r="B8" s="40"/>
      <c r="C8" s="40"/>
      <c r="D8" s="41">
        <f>D9+D23+D26</f>
        <v>483.53</v>
      </c>
    </row>
    <row r="9" ht="26.1" customHeight="true" spans="1:4">
      <c r="A9" s="42" t="s">
        <v>183</v>
      </c>
      <c r="B9" s="43"/>
      <c r="C9" s="43"/>
      <c r="D9" s="41">
        <f>SUM(D10:D22)</f>
        <v>456.96</v>
      </c>
    </row>
    <row r="10" ht="24.95" customHeight="true" spans="1:4">
      <c r="A10" s="19" t="s">
        <v>756</v>
      </c>
      <c r="B10" s="44" t="s">
        <v>185</v>
      </c>
      <c r="C10" s="44" t="s">
        <v>186</v>
      </c>
      <c r="D10" s="45">
        <v>211.01</v>
      </c>
    </row>
    <row r="11" ht="24.95" customHeight="true" spans="1:4">
      <c r="A11" s="19" t="s">
        <v>756</v>
      </c>
      <c r="B11" s="44" t="s">
        <v>187</v>
      </c>
      <c r="C11" s="44" t="s">
        <v>188</v>
      </c>
      <c r="D11" s="45">
        <v>12.99</v>
      </c>
    </row>
    <row r="12" ht="24.95" customHeight="true" spans="1:4">
      <c r="A12" s="19" t="s">
        <v>756</v>
      </c>
      <c r="B12" s="44" t="s">
        <v>187</v>
      </c>
      <c r="C12" s="44" t="s">
        <v>189</v>
      </c>
      <c r="D12" s="45">
        <v>9.44</v>
      </c>
    </row>
    <row r="13" ht="24.95" customHeight="true" spans="1:4">
      <c r="A13" s="19" t="s">
        <v>756</v>
      </c>
      <c r="B13" s="44" t="s">
        <v>190</v>
      </c>
      <c r="C13" s="44" t="s">
        <v>191</v>
      </c>
      <c r="D13" s="45">
        <v>17.59</v>
      </c>
    </row>
    <row r="14" ht="24.95" customHeight="true" spans="1:4">
      <c r="A14" s="19" t="s">
        <v>756</v>
      </c>
      <c r="B14" s="44" t="s">
        <v>258</v>
      </c>
      <c r="C14" s="44" t="s">
        <v>259</v>
      </c>
      <c r="D14" s="45">
        <v>61.3</v>
      </c>
    </row>
    <row r="15" ht="24.95" customHeight="true" spans="1:4">
      <c r="A15" s="19" t="s">
        <v>756</v>
      </c>
      <c r="B15" s="44" t="s">
        <v>190</v>
      </c>
      <c r="C15" s="44" t="s">
        <v>192</v>
      </c>
      <c r="D15" s="45">
        <v>2</v>
      </c>
    </row>
    <row r="16" ht="24.95" customHeight="true" spans="1:4">
      <c r="A16" s="19" t="s">
        <v>756</v>
      </c>
      <c r="B16" s="44" t="s">
        <v>190</v>
      </c>
      <c r="C16" s="44" t="s">
        <v>193</v>
      </c>
      <c r="D16" s="45">
        <v>1.04</v>
      </c>
    </row>
    <row r="17" ht="24.95" customHeight="true" spans="1:4">
      <c r="A17" s="19" t="s">
        <v>756</v>
      </c>
      <c r="B17" s="44" t="s">
        <v>194</v>
      </c>
      <c r="C17" s="44" t="s">
        <v>195</v>
      </c>
      <c r="D17" s="45">
        <v>49.26</v>
      </c>
    </row>
    <row r="18" ht="24.95" customHeight="true" spans="1:4">
      <c r="A18" s="19" t="s">
        <v>756</v>
      </c>
      <c r="B18" s="44" t="s">
        <v>196</v>
      </c>
      <c r="C18" s="44" t="s">
        <v>197</v>
      </c>
      <c r="D18" s="45">
        <v>26.71</v>
      </c>
    </row>
    <row r="19" ht="24.95" customHeight="true" spans="1:4">
      <c r="A19" s="19" t="s">
        <v>756</v>
      </c>
      <c r="B19" s="44" t="s">
        <v>196</v>
      </c>
      <c r="C19" s="44" t="s">
        <v>198</v>
      </c>
      <c r="D19" s="45">
        <v>0.49</v>
      </c>
    </row>
    <row r="20" ht="24.95" customHeight="true" spans="1:4">
      <c r="A20" s="19" t="s">
        <v>756</v>
      </c>
      <c r="B20" s="44" t="s">
        <v>199</v>
      </c>
      <c r="C20" s="44" t="s">
        <v>200</v>
      </c>
      <c r="D20" s="45">
        <v>2.16</v>
      </c>
    </row>
    <row r="21" ht="24.95" customHeight="true" spans="1:4">
      <c r="A21" s="19" t="s">
        <v>756</v>
      </c>
      <c r="B21" s="44" t="s">
        <v>201</v>
      </c>
      <c r="C21" s="44" t="s">
        <v>202</v>
      </c>
      <c r="D21" s="45">
        <v>24.63</v>
      </c>
    </row>
    <row r="22" ht="24.95" customHeight="true" spans="1:4">
      <c r="A22" s="19" t="s">
        <v>756</v>
      </c>
      <c r="B22" s="44" t="s">
        <v>203</v>
      </c>
      <c r="C22" s="44" t="s">
        <v>204</v>
      </c>
      <c r="D22" s="45">
        <v>38.34</v>
      </c>
    </row>
    <row r="23" ht="24.95" customHeight="true" spans="1:4">
      <c r="A23" s="42" t="s">
        <v>205</v>
      </c>
      <c r="B23" s="43"/>
      <c r="C23" s="43"/>
      <c r="D23" s="41">
        <v>7.83</v>
      </c>
    </row>
    <row r="24" ht="24.95" customHeight="true" spans="1:4">
      <c r="A24" s="19" t="s">
        <v>756</v>
      </c>
      <c r="B24" s="44" t="s">
        <v>206</v>
      </c>
      <c r="C24" s="44" t="s">
        <v>207</v>
      </c>
      <c r="D24" s="45">
        <v>4.68</v>
      </c>
    </row>
    <row r="25" ht="24.95" customHeight="true" spans="1:4">
      <c r="A25" s="19" t="s">
        <v>756</v>
      </c>
      <c r="B25" s="44" t="s">
        <v>187</v>
      </c>
      <c r="C25" s="44" t="s">
        <v>208</v>
      </c>
      <c r="D25" s="45">
        <v>3.15</v>
      </c>
    </row>
    <row r="26" ht="24.95" customHeight="true" spans="1:4">
      <c r="A26" s="42" t="s">
        <v>209</v>
      </c>
      <c r="B26" s="43"/>
      <c r="C26" s="43"/>
      <c r="D26" s="41">
        <v>18.74</v>
      </c>
    </row>
    <row r="27" ht="24.95" customHeight="true" spans="1:4">
      <c r="A27" s="19" t="s">
        <v>756</v>
      </c>
      <c r="B27" s="44" t="s">
        <v>210</v>
      </c>
      <c r="C27" s="44" t="s">
        <v>211</v>
      </c>
      <c r="D27" s="45">
        <v>0.36</v>
      </c>
    </row>
    <row r="28" ht="24.95" customHeight="true" spans="1:4">
      <c r="A28" s="19" t="s">
        <v>756</v>
      </c>
      <c r="B28" s="44" t="s">
        <v>210</v>
      </c>
      <c r="C28" s="44" t="s">
        <v>212</v>
      </c>
      <c r="D28" s="45">
        <v>15.83</v>
      </c>
    </row>
    <row r="29" ht="24.95" customHeight="true" spans="1:4">
      <c r="A29" s="19" t="s">
        <v>756</v>
      </c>
      <c r="B29" s="44" t="s">
        <v>757</v>
      </c>
      <c r="C29" s="44" t="s">
        <v>758</v>
      </c>
      <c r="D29" s="45">
        <v>1.17</v>
      </c>
    </row>
    <row r="30" ht="24.95" customHeight="true" spans="1:4">
      <c r="A30" s="19" t="s">
        <v>756</v>
      </c>
      <c r="B30" s="44" t="s">
        <v>306</v>
      </c>
      <c r="C30" s="44" t="s">
        <v>215</v>
      </c>
      <c r="D30" s="45">
        <v>0.6</v>
      </c>
    </row>
    <row r="31" ht="24.95" customHeight="true" spans="1:4">
      <c r="A31" s="46" t="s">
        <v>756</v>
      </c>
      <c r="B31" s="47" t="s">
        <v>260</v>
      </c>
      <c r="C31" s="47" t="s">
        <v>213</v>
      </c>
      <c r="D31" s="48">
        <v>0.78</v>
      </c>
    </row>
  </sheetData>
  <mergeCells count="10">
    <mergeCell ref="A1:D1"/>
    <mergeCell ref="A7:C7"/>
    <mergeCell ref="A8:C8"/>
    <mergeCell ref="A9:C9"/>
    <mergeCell ref="A23:C23"/>
    <mergeCell ref="A26:C26"/>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topLeftCell="A7" workbookViewId="0">
      <selection activeCell="I19" sqref="I19"/>
    </sheetView>
  </sheetViews>
  <sheetFormatPr defaultColWidth="9" defaultRowHeight="13.5" outlineLevelCol="5"/>
  <cols>
    <col min="1" max="2" width="26.25" customWidth="true"/>
    <col min="3" max="3" width="22.25" customWidth="true"/>
    <col min="4" max="4" width="45.5" style="492" customWidth="true"/>
    <col min="5" max="5" width="55" customWidth="true"/>
    <col min="6" max="6" width="45.5" style="493" customWidth="true"/>
  </cols>
  <sheetData>
    <row r="1" ht="51" customHeight="true" spans="1:6">
      <c r="A1" s="13" t="s">
        <v>264</v>
      </c>
      <c r="B1" s="14"/>
      <c r="C1" s="14"/>
      <c r="D1" s="14"/>
      <c r="E1" s="14"/>
      <c r="F1" s="499"/>
    </row>
    <row r="2" ht="21" customHeight="true" spans="1:6">
      <c r="A2" s="15"/>
      <c r="B2" s="16"/>
      <c r="C2" s="16"/>
      <c r="D2" s="16"/>
      <c r="E2" s="16"/>
      <c r="F2" s="24" t="s">
        <v>1</v>
      </c>
    </row>
    <row r="3" ht="62.1" customHeight="true" spans="1:6">
      <c r="A3" s="49" t="s">
        <v>4</v>
      </c>
      <c r="B3" s="50" t="s">
        <v>227</v>
      </c>
      <c r="C3" s="51" t="s">
        <v>228</v>
      </c>
      <c r="D3" s="50" t="s">
        <v>229</v>
      </c>
      <c r="E3" s="50" t="s">
        <v>230</v>
      </c>
      <c r="F3" s="500" t="s">
        <v>231</v>
      </c>
    </row>
    <row r="4" s="491" customFormat="true" ht="41.1" customHeight="true" spans="1:6">
      <c r="A4" s="52" t="s">
        <v>756</v>
      </c>
      <c r="B4" s="20" t="s">
        <v>759</v>
      </c>
      <c r="C4" s="8" t="s">
        <v>233</v>
      </c>
      <c r="D4" s="20" t="s">
        <v>760</v>
      </c>
      <c r="E4" s="20" t="s">
        <v>761</v>
      </c>
      <c r="F4" s="501">
        <v>1.5</v>
      </c>
    </row>
    <row r="5" s="491" customFormat="true" ht="41.1" customHeight="true" spans="1:6">
      <c r="A5" s="52" t="s">
        <v>756</v>
      </c>
      <c r="B5" s="20" t="s">
        <v>762</v>
      </c>
      <c r="C5" s="8" t="s">
        <v>233</v>
      </c>
      <c r="D5" s="20"/>
      <c r="E5" s="20" t="s">
        <v>762</v>
      </c>
      <c r="F5" s="501">
        <v>5.5</v>
      </c>
    </row>
    <row r="6" s="491" customFormat="true" ht="41.1" customHeight="true" spans="1:6">
      <c r="A6" s="52" t="s">
        <v>756</v>
      </c>
      <c r="B6" s="20" t="s">
        <v>763</v>
      </c>
      <c r="C6" s="8" t="s">
        <v>233</v>
      </c>
      <c r="D6" s="494" t="s">
        <v>760</v>
      </c>
      <c r="E6" s="20" t="s">
        <v>764</v>
      </c>
      <c r="F6" s="501">
        <v>160</v>
      </c>
    </row>
    <row r="7" s="491" customFormat="true" ht="36" customHeight="true" spans="1:6">
      <c r="A7" s="52" t="s">
        <v>756</v>
      </c>
      <c r="B7" s="20" t="s">
        <v>765</v>
      </c>
      <c r="C7" s="8" t="s">
        <v>233</v>
      </c>
      <c r="D7" s="495" t="s">
        <v>766</v>
      </c>
      <c r="E7" s="22" t="s">
        <v>767</v>
      </c>
      <c r="F7" s="501">
        <v>3</v>
      </c>
    </row>
    <row r="8" s="491" customFormat="true" ht="36" customHeight="true" spans="1:6">
      <c r="A8" s="52" t="s">
        <v>756</v>
      </c>
      <c r="B8" s="20" t="s">
        <v>768</v>
      </c>
      <c r="C8" s="8" t="s">
        <v>233</v>
      </c>
      <c r="D8" s="495" t="s">
        <v>766</v>
      </c>
      <c r="E8" s="20" t="s">
        <v>769</v>
      </c>
      <c r="F8" s="501">
        <v>7</v>
      </c>
    </row>
    <row r="9" s="491" customFormat="true" ht="36" customHeight="true" spans="1:6">
      <c r="A9" s="52" t="s">
        <v>756</v>
      </c>
      <c r="B9" s="20" t="s">
        <v>770</v>
      </c>
      <c r="C9" s="8" t="s">
        <v>233</v>
      </c>
      <c r="D9" s="495" t="s">
        <v>766</v>
      </c>
      <c r="E9" s="20" t="s">
        <v>771</v>
      </c>
      <c r="F9" s="501">
        <v>7</v>
      </c>
    </row>
    <row r="10" s="491" customFormat="true" ht="36" customHeight="true" spans="1:6">
      <c r="A10" s="52" t="s">
        <v>756</v>
      </c>
      <c r="B10" s="20" t="s">
        <v>772</v>
      </c>
      <c r="C10" s="8" t="s">
        <v>233</v>
      </c>
      <c r="D10" s="495" t="s">
        <v>766</v>
      </c>
      <c r="E10" s="20" t="s">
        <v>773</v>
      </c>
      <c r="F10" s="501">
        <v>5</v>
      </c>
    </row>
    <row r="11" s="491" customFormat="true" ht="36" customHeight="true" spans="1:6">
      <c r="A11" s="52" t="s">
        <v>756</v>
      </c>
      <c r="B11" s="20" t="s">
        <v>774</v>
      </c>
      <c r="C11" s="8" t="s">
        <v>233</v>
      </c>
      <c r="D11" s="495" t="s">
        <v>766</v>
      </c>
      <c r="E11" s="20" t="s">
        <v>775</v>
      </c>
      <c r="F11" s="501">
        <v>1</v>
      </c>
    </row>
    <row r="12" s="491" customFormat="true" ht="36" customHeight="true" spans="1:6">
      <c r="A12" s="52" t="s">
        <v>756</v>
      </c>
      <c r="B12" s="20" t="s">
        <v>776</v>
      </c>
      <c r="C12" s="8" t="s">
        <v>233</v>
      </c>
      <c r="D12" s="495" t="s">
        <v>766</v>
      </c>
      <c r="E12" s="20" t="s">
        <v>777</v>
      </c>
      <c r="F12" s="501">
        <v>5</v>
      </c>
    </row>
    <row r="13" s="491" customFormat="true" ht="35.1" customHeight="true" spans="1:6">
      <c r="A13" s="52" t="s">
        <v>756</v>
      </c>
      <c r="B13" s="20" t="s">
        <v>778</v>
      </c>
      <c r="C13" s="8" t="s">
        <v>233</v>
      </c>
      <c r="D13" s="495" t="s">
        <v>766</v>
      </c>
      <c r="E13" s="20" t="s">
        <v>779</v>
      </c>
      <c r="F13" s="502">
        <v>365</v>
      </c>
    </row>
    <row r="14" s="491" customFormat="true" ht="35.1" customHeight="true" spans="1:6">
      <c r="A14" s="52" t="s">
        <v>756</v>
      </c>
      <c r="B14" s="20" t="s">
        <v>780</v>
      </c>
      <c r="C14" s="8" t="s">
        <v>233</v>
      </c>
      <c r="D14" s="495" t="s">
        <v>766</v>
      </c>
      <c r="E14" s="20" t="s">
        <v>781</v>
      </c>
      <c r="F14" s="502">
        <v>5</v>
      </c>
    </row>
    <row r="15" s="491" customFormat="true" ht="35.1" customHeight="true" spans="1:6">
      <c r="A15" s="52" t="s">
        <v>756</v>
      </c>
      <c r="B15" s="20" t="s">
        <v>782</v>
      </c>
      <c r="C15" s="8" t="s">
        <v>233</v>
      </c>
      <c r="D15" s="495" t="s">
        <v>766</v>
      </c>
      <c r="E15" s="20" t="s">
        <v>782</v>
      </c>
      <c r="F15" s="502">
        <v>10</v>
      </c>
    </row>
    <row r="16" s="491" customFormat="true" ht="35.1" customHeight="true" spans="1:6">
      <c r="A16" s="52" t="s">
        <v>756</v>
      </c>
      <c r="B16" s="20" t="s">
        <v>783</v>
      </c>
      <c r="C16" s="8" t="s">
        <v>233</v>
      </c>
      <c r="D16" s="495" t="s">
        <v>784</v>
      </c>
      <c r="E16" s="20" t="s">
        <v>785</v>
      </c>
      <c r="F16" s="502">
        <v>50</v>
      </c>
    </row>
    <row r="17" s="491" customFormat="true" ht="35.1" customHeight="true" spans="1:6">
      <c r="A17" s="52" t="s">
        <v>756</v>
      </c>
      <c r="B17" s="20" t="s">
        <v>786</v>
      </c>
      <c r="C17" s="8" t="s">
        <v>233</v>
      </c>
      <c r="D17" s="495" t="s">
        <v>766</v>
      </c>
      <c r="E17" s="20" t="s">
        <v>787</v>
      </c>
      <c r="F17" s="502">
        <v>1</v>
      </c>
    </row>
    <row r="18" s="491" customFormat="true" ht="44.1" customHeight="true" spans="1:6">
      <c r="A18" s="52" t="s">
        <v>756</v>
      </c>
      <c r="B18" s="20" t="s">
        <v>788</v>
      </c>
      <c r="C18" s="8" t="s">
        <v>233</v>
      </c>
      <c r="D18" s="496" t="s">
        <v>766</v>
      </c>
      <c r="E18" s="20" t="s">
        <v>789</v>
      </c>
      <c r="F18" s="502">
        <v>328</v>
      </c>
    </row>
    <row r="19" s="491" customFormat="true" ht="68.1" customHeight="true" spans="1:6">
      <c r="A19" s="52" t="s">
        <v>756</v>
      </c>
      <c r="B19" s="238" t="s">
        <v>790</v>
      </c>
      <c r="C19" s="8" t="s">
        <v>233</v>
      </c>
      <c r="D19" s="497" t="s">
        <v>791</v>
      </c>
      <c r="E19" s="20" t="s">
        <v>792</v>
      </c>
      <c r="F19" s="502">
        <v>30</v>
      </c>
    </row>
    <row r="20" s="491" customFormat="true" ht="63" customHeight="true" spans="1:6">
      <c r="A20" s="52" t="s">
        <v>756</v>
      </c>
      <c r="B20" s="238" t="s">
        <v>793</v>
      </c>
      <c r="C20" s="8" t="s">
        <v>233</v>
      </c>
      <c r="D20" s="495" t="s">
        <v>766</v>
      </c>
      <c r="E20" s="20" t="s">
        <v>794</v>
      </c>
      <c r="F20" s="502">
        <v>45</v>
      </c>
    </row>
    <row r="21" s="491" customFormat="true" ht="63" customHeight="true" spans="1:6">
      <c r="A21" s="52" t="s">
        <v>756</v>
      </c>
      <c r="B21" s="20" t="s">
        <v>795</v>
      </c>
      <c r="C21" s="8" t="s">
        <v>233</v>
      </c>
      <c r="D21" s="495" t="s">
        <v>766</v>
      </c>
      <c r="E21" s="20" t="s">
        <v>796</v>
      </c>
      <c r="F21" s="502">
        <v>8</v>
      </c>
    </row>
    <row r="22" s="491" customFormat="true" ht="63" customHeight="true" spans="1:6">
      <c r="A22" s="52" t="s">
        <v>756</v>
      </c>
      <c r="B22" s="20" t="s">
        <v>797</v>
      </c>
      <c r="C22" s="8" t="s">
        <v>233</v>
      </c>
      <c r="D22" s="495" t="s">
        <v>766</v>
      </c>
      <c r="E22" s="20" t="s">
        <v>798</v>
      </c>
      <c r="F22" s="502">
        <v>13</v>
      </c>
    </row>
    <row r="23" s="491" customFormat="true" ht="63" customHeight="true" spans="1:6">
      <c r="A23" s="52" t="s">
        <v>756</v>
      </c>
      <c r="B23" s="20" t="s">
        <v>799</v>
      </c>
      <c r="C23" s="8" t="s">
        <v>233</v>
      </c>
      <c r="D23" s="495" t="s">
        <v>766</v>
      </c>
      <c r="E23" s="20" t="s">
        <v>800</v>
      </c>
      <c r="F23" s="502">
        <v>8</v>
      </c>
    </row>
    <row r="24" s="491" customFormat="true" ht="63" customHeight="true" spans="1:6">
      <c r="A24" s="52" t="s">
        <v>756</v>
      </c>
      <c r="B24" s="20" t="s">
        <v>801</v>
      </c>
      <c r="C24" s="8" t="s">
        <v>233</v>
      </c>
      <c r="D24" s="495" t="s">
        <v>766</v>
      </c>
      <c r="E24" s="20" t="s">
        <v>802</v>
      </c>
      <c r="F24" s="502">
        <v>5</v>
      </c>
    </row>
    <row r="25" s="491" customFormat="true" ht="63" customHeight="true" spans="1:6">
      <c r="A25" s="52" t="s">
        <v>756</v>
      </c>
      <c r="B25" s="20" t="s">
        <v>803</v>
      </c>
      <c r="C25" s="8" t="s">
        <v>233</v>
      </c>
      <c r="D25" s="495" t="s">
        <v>766</v>
      </c>
      <c r="E25" s="20" t="s">
        <v>804</v>
      </c>
      <c r="F25" s="502">
        <v>2</v>
      </c>
    </row>
    <row r="26" s="491" customFormat="true" ht="63" customHeight="true" spans="1:6">
      <c r="A26" s="52" t="s">
        <v>756</v>
      </c>
      <c r="B26" s="20" t="s">
        <v>805</v>
      </c>
      <c r="C26" s="8" t="s">
        <v>233</v>
      </c>
      <c r="D26" s="495" t="s">
        <v>766</v>
      </c>
      <c r="E26" s="20" t="s">
        <v>806</v>
      </c>
      <c r="F26" s="502">
        <v>10</v>
      </c>
    </row>
    <row r="27" s="491" customFormat="true" ht="63" customHeight="true" spans="1:6">
      <c r="A27" s="52" t="s">
        <v>756</v>
      </c>
      <c r="B27" s="20" t="s">
        <v>807</v>
      </c>
      <c r="C27" s="8" t="s">
        <v>233</v>
      </c>
      <c r="D27" s="495" t="s">
        <v>766</v>
      </c>
      <c r="E27" s="20" t="s">
        <v>808</v>
      </c>
      <c r="F27" s="502">
        <v>30</v>
      </c>
    </row>
    <row r="28" s="491" customFormat="true" ht="36.95" customHeight="true" spans="1:6">
      <c r="A28" s="52" t="s">
        <v>756</v>
      </c>
      <c r="B28" s="20" t="s">
        <v>809</v>
      </c>
      <c r="C28" s="8" t="s">
        <v>233</v>
      </c>
      <c r="D28" s="495" t="s">
        <v>766</v>
      </c>
      <c r="E28" s="20" t="s">
        <v>810</v>
      </c>
      <c r="F28" s="502">
        <v>2.4</v>
      </c>
    </row>
    <row r="29" s="491" customFormat="true" ht="36.95" customHeight="true" spans="1:6">
      <c r="A29" s="52" t="s">
        <v>756</v>
      </c>
      <c r="B29" s="20" t="s">
        <v>302</v>
      </c>
      <c r="C29" s="8" t="s">
        <v>233</v>
      </c>
      <c r="D29" s="495" t="s">
        <v>766</v>
      </c>
      <c r="E29" s="20" t="s">
        <v>302</v>
      </c>
      <c r="F29" s="502">
        <v>1</v>
      </c>
    </row>
    <row r="30" s="491" customFormat="true" ht="48" customHeight="true" spans="1:6">
      <c r="A30" s="20" t="s">
        <v>756</v>
      </c>
      <c r="B30" s="20" t="s">
        <v>811</v>
      </c>
      <c r="C30" s="8" t="s">
        <v>233</v>
      </c>
      <c r="D30" s="495" t="s">
        <v>811</v>
      </c>
      <c r="E30" s="20" t="s">
        <v>812</v>
      </c>
      <c r="F30" s="503">
        <v>42</v>
      </c>
    </row>
    <row r="31" s="491" customFormat="true" ht="36" customHeight="true" spans="1:6">
      <c r="A31" s="53" t="s">
        <v>175</v>
      </c>
      <c r="B31" s="54"/>
      <c r="C31" s="54"/>
      <c r="D31" s="175"/>
      <c r="E31" s="57"/>
      <c r="F31" s="504">
        <f>SUM(F4:F30)</f>
        <v>1150.4</v>
      </c>
    </row>
    <row r="32" ht="20.25" spans="1:4">
      <c r="A32" s="23"/>
      <c r="B32" s="23"/>
      <c r="C32" s="23"/>
      <c r="D32" s="498"/>
    </row>
  </sheetData>
  <mergeCells count="2">
    <mergeCell ref="A1:F1"/>
    <mergeCell ref="A31:E3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style="91" customWidth="true"/>
    <col min="2" max="3" width="67.5" style="91" customWidth="true"/>
    <col min="4" max="4" width="41.75" style="91" customWidth="true"/>
    <col min="5" max="16384" width="9" style="91"/>
  </cols>
  <sheetData>
    <row r="1" ht="39" customHeight="true" spans="1:4">
      <c r="A1" s="92" t="s">
        <v>256</v>
      </c>
      <c r="B1" s="92"/>
      <c r="C1" s="92"/>
      <c r="D1" s="92"/>
    </row>
    <row r="2" ht="20.1" customHeight="true" spans="1:4">
      <c r="A2" s="106"/>
      <c r="B2" s="106"/>
      <c r="C2" s="106"/>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D8+D27</f>
        <v>24.75</v>
      </c>
    </row>
    <row r="8" ht="26.1" customHeight="true" spans="1:4">
      <c r="A8" s="39" t="s">
        <v>182</v>
      </c>
      <c r="B8" s="40"/>
      <c r="C8" s="40"/>
      <c r="D8" s="41">
        <f>D9+D22+D24</f>
        <v>24.18</v>
      </c>
    </row>
    <row r="9" ht="26.1" customHeight="true" spans="1:4">
      <c r="A9" s="42" t="s">
        <v>183</v>
      </c>
      <c r="B9" s="43"/>
      <c r="C9" s="43"/>
      <c r="D9" s="41">
        <f>SUM(D10:D21)</f>
        <v>22.23</v>
      </c>
    </row>
    <row r="10" ht="21" customHeight="true" spans="1:4">
      <c r="A10" s="19" t="s">
        <v>813</v>
      </c>
      <c r="B10" s="44" t="s">
        <v>185</v>
      </c>
      <c r="C10" s="44" t="s">
        <v>186</v>
      </c>
      <c r="D10" s="45">
        <v>8.4</v>
      </c>
    </row>
    <row r="11" ht="21" customHeight="true" spans="1:4">
      <c r="A11" s="19" t="s">
        <v>813</v>
      </c>
      <c r="B11" s="44" t="s">
        <v>187</v>
      </c>
      <c r="C11" s="44" t="s">
        <v>188</v>
      </c>
      <c r="D11" s="45">
        <v>4.81</v>
      </c>
    </row>
    <row r="12" ht="21" customHeight="true" spans="1:4">
      <c r="A12" s="19" t="s">
        <v>813</v>
      </c>
      <c r="B12" s="44" t="s">
        <v>187</v>
      </c>
      <c r="C12" s="44" t="s">
        <v>189</v>
      </c>
      <c r="D12" s="45">
        <v>0.45</v>
      </c>
    </row>
    <row r="13" ht="21" customHeight="true" spans="1:4">
      <c r="A13" s="19" t="s">
        <v>813</v>
      </c>
      <c r="B13" s="44" t="s">
        <v>190</v>
      </c>
      <c r="C13" s="44" t="s">
        <v>191</v>
      </c>
      <c r="D13" s="45">
        <v>0.7</v>
      </c>
    </row>
    <row r="14" ht="21" customHeight="true" spans="1:4">
      <c r="A14" s="19" t="s">
        <v>813</v>
      </c>
      <c r="B14" s="44" t="s">
        <v>190</v>
      </c>
      <c r="C14" s="44" t="s">
        <v>192</v>
      </c>
      <c r="D14" s="45">
        <v>0.68</v>
      </c>
    </row>
    <row r="15" ht="21" customHeight="true" spans="1:4">
      <c r="A15" s="19" t="s">
        <v>813</v>
      </c>
      <c r="B15" s="44" t="s">
        <v>190</v>
      </c>
      <c r="C15" s="44" t="s">
        <v>193</v>
      </c>
      <c r="D15" s="45">
        <v>0.35</v>
      </c>
    </row>
    <row r="16" ht="21" customHeight="true" spans="1:4">
      <c r="A16" s="19" t="s">
        <v>813</v>
      </c>
      <c r="B16" s="44" t="s">
        <v>194</v>
      </c>
      <c r="C16" s="44" t="s">
        <v>195</v>
      </c>
      <c r="D16" s="45">
        <v>2.32</v>
      </c>
    </row>
    <row r="17" ht="21" customHeight="true" spans="1:4">
      <c r="A17" s="19" t="s">
        <v>813</v>
      </c>
      <c r="B17" s="44" t="s">
        <v>196</v>
      </c>
      <c r="C17" s="44" t="s">
        <v>197</v>
      </c>
      <c r="D17" s="45">
        <v>1.24</v>
      </c>
    </row>
    <row r="18" ht="21" customHeight="true" spans="1:4">
      <c r="A18" s="19" t="s">
        <v>813</v>
      </c>
      <c r="B18" s="44" t="s">
        <v>196</v>
      </c>
      <c r="C18" s="44" t="s">
        <v>198</v>
      </c>
      <c r="D18" s="45">
        <v>0.02</v>
      </c>
    </row>
    <row r="19" ht="21" customHeight="true" spans="1:4">
      <c r="A19" s="19" t="s">
        <v>813</v>
      </c>
      <c r="B19" s="44" t="s">
        <v>199</v>
      </c>
      <c r="C19" s="44" t="s">
        <v>200</v>
      </c>
      <c r="D19" s="45">
        <v>0.11</v>
      </c>
    </row>
    <row r="20" ht="21" customHeight="true" spans="1:4">
      <c r="A20" s="19" t="s">
        <v>813</v>
      </c>
      <c r="B20" s="44" t="s">
        <v>201</v>
      </c>
      <c r="C20" s="44" t="s">
        <v>202</v>
      </c>
      <c r="D20" s="45">
        <v>1.16</v>
      </c>
    </row>
    <row r="21" ht="21" customHeight="true" spans="1:4">
      <c r="A21" s="19" t="s">
        <v>813</v>
      </c>
      <c r="B21" s="44" t="s">
        <v>203</v>
      </c>
      <c r="C21" s="44" t="s">
        <v>204</v>
      </c>
      <c r="D21" s="45">
        <v>1.99</v>
      </c>
    </row>
    <row r="22" ht="21" customHeight="true" spans="1:4">
      <c r="A22" s="42" t="s">
        <v>205</v>
      </c>
      <c r="B22" s="43"/>
      <c r="C22" s="43"/>
      <c r="D22" s="41">
        <f>D23</f>
        <v>1.56</v>
      </c>
    </row>
    <row r="23" ht="21" customHeight="true" spans="1:4">
      <c r="A23" s="19" t="s">
        <v>813</v>
      </c>
      <c r="B23" s="44" t="s">
        <v>206</v>
      </c>
      <c r="C23" s="44" t="s">
        <v>207</v>
      </c>
      <c r="D23" s="45">
        <v>1.56</v>
      </c>
    </row>
    <row r="24" ht="21" customHeight="true" spans="1:4">
      <c r="A24" s="42" t="s">
        <v>209</v>
      </c>
      <c r="B24" s="43"/>
      <c r="C24" s="43"/>
      <c r="D24" s="41">
        <f>SUM(D25:D26)</f>
        <v>0.39</v>
      </c>
    </row>
    <row r="25" ht="21" customHeight="true" spans="1:4">
      <c r="A25" s="19" t="s">
        <v>813</v>
      </c>
      <c r="B25" s="44" t="s">
        <v>199</v>
      </c>
      <c r="C25" s="44" t="s">
        <v>814</v>
      </c>
      <c r="D25" s="45">
        <v>0.03</v>
      </c>
    </row>
    <row r="26" ht="21" customHeight="true" spans="1:4">
      <c r="A26" s="19" t="s">
        <v>813</v>
      </c>
      <c r="B26" s="44" t="s">
        <v>306</v>
      </c>
      <c r="C26" s="44" t="s">
        <v>215</v>
      </c>
      <c r="D26" s="45">
        <v>0.36</v>
      </c>
    </row>
    <row r="27" ht="21" customHeight="true" spans="1:4">
      <c r="A27" s="39" t="s">
        <v>216</v>
      </c>
      <c r="B27" s="40"/>
      <c r="C27" s="40"/>
      <c r="D27" s="41">
        <f>D28</f>
        <v>0.57</v>
      </c>
    </row>
    <row r="28" ht="21" customHeight="true" spans="1:4">
      <c r="A28" s="42" t="s">
        <v>217</v>
      </c>
      <c r="B28" s="43"/>
      <c r="C28" s="43"/>
      <c r="D28" s="41">
        <f>SUM(D29:D31)</f>
        <v>0.57</v>
      </c>
    </row>
    <row r="29" ht="21" customHeight="true" spans="1:4">
      <c r="A29" s="19" t="s">
        <v>813</v>
      </c>
      <c r="B29" s="67" t="s">
        <v>262</v>
      </c>
      <c r="C29" s="67" t="s">
        <v>219</v>
      </c>
      <c r="D29" s="45">
        <v>0.3</v>
      </c>
    </row>
    <row r="30" ht="21" customHeight="true" spans="1:4">
      <c r="A30" s="19" t="s">
        <v>813</v>
      </c>
      <c r="B30" s="67" t="s">
        <v>263</v>
      </c>
      <c r="C30" s="67" t="s">
        <v>225</v>
      </c>
      <c r="D30" s="45">
        <v>0.17</v>
      </c>
    </row>
    <row r="31" ht="21" customHeight="true" spans="1:4">
      <c r="A31" s="46" t="s">
        <v>813</v>
      </c>
      <c r="B31" s="68" t="s">
        <v>222</v>
      </c>
      <c r="C31" s="68" t="s">
        <v>223</v>
      </c>
      <c r="D31" s="48">
        <v>0.1</v>
      </c>
    </row>
  </sheetData>
  <mergeCells count="12">
    <mergeCell ref="A1:D1"/>
    <mergeCell ref="A7:C7"/>
    <mergeCell ref="A8:C8"/>
    <mergeCell ref="A9:C9"/>
    <mergeCell ref="A22:C22"/>
    <mergeCell ref="A24:C24"/>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workbookViewId="0">
      <selection activeCell="I19" sqref="I19"/>
    </sheetView>
  </sheetViews>
  <sheetFormatPr defaultColWidth="9" defaultRowHeight="13.5" outlineLevelCol="5"/>
  <cols>
    <col min="1" max="2" width="26.25" style="91" customWidth="true"/>
    <col min="3" max="3" width="22.25" style="91" customWidth="true"/>
    <col min="4" max="4" width="45.5" style="91" customWidth="true"/>
    <col min="5" max="5" width="55" style="91" customWidth="true"/>
    <col min="6" max="6" width="45.5" style="91" customWidth="true"/>
    <col min="7" max="16384" width="9" style="91"/>
  </cols>
  <sheetData>
    <row r="1" ht="68.1" customHeight="true" spans="1:6">
      <c r="A1" s="92" t="s">
        <v>815</v>
      </c>
      <c r="B1" s="92"/>
      <c r="C1" s="92"/>
      <c r="D1" s="92"/>
      <c r="E1" s="92"/>
      <c r="F1" s="92"/>
    </row>
    <row r="2" ht="20.1" customHeight="true" spans="1:6">
      <c r="A2" s="93"/>
      <c r="B2" s="93"/>
      <c r="C2" s="93"/>
      <c r="D2" s="93"/>
      <c r="E2" s="93"/>
      <c r="F2" s="100" t="s">
        <v>1</v>
      </c>
    </row>
    <row r="3" ht="66.95" customHeight="true" spans="1:6">
      <c r="A3" s="94" t="s">
        <v>4</v>
      </c>
      <c r="B3" s="95" t="s">
        <v>227</v>
      </c>
      <c r="C3" s="96" t="s">
        <v>228</v>
      </c>
      <c r="D3" s="95" t="s">
        <v>229</v>
      </c>
      <c r="E3" s="95" t="s">
        <v>230</v>
      </c>
      <c r="F3" s="101" t="s">
        <v>231</v>
      </c>
    </row>
    <row r="4" ht="78" customHeight="true" spans="1:6">
      <c r="A4" s="229" t="s">
        <v>816</v>
      </c>
      <c r="B4" s="8" t="s">
        <v>817</v>
      </c>
      <c r="C4" s="8" t="s">
        <v>233</v>
      </c>
      <c r="D4" s="8" t="s">
        <v>818</v>
      </c>
      <c r="E4" s="8" t="s">
        <v>817</v>
      </c>
      <c r="F4" s="176">
        <v>50</v>
      </c>
    </row>
    <row r="5" ht="78" customHeight="true" spans="1:6">
      <c r="A5" s="229" t="s">
        <v>816</v>
      </c>
      <c r="B5" s="8" t="s">
        <v>302</v>
      </c>
      <c r="C5" s="8" t="s">
        <v>233</v>
      </c>
      <c r="D5" s="8" t="s">
        <v>713</v>
      </c>
      <c r="E5" s="165" t="s">
        <v>694</v>
      </c>
      <c r="F5" s="176">
        <v>1</v>
      </c>
    </row>
    <row r="6" ht="78" customHeight="true" spans="1:6">
      <c r="A6" s="229" t="s">
        <v>816</v>
      </c>
      <c r="B6" s="8" t="s">
        <v>819</v>
      </c>
      <c r="C6" s="8" t="s">
        <v>233</v>
      </c>
      <c r="D6" s="8" t="s">
        <v>713</v>
      </c>
      <c r="E6" s="8" t="s">
        <v>819</v>
      </c>
      <c r="F6" s="176">
        <v>0.5</v>
      </c>
    </row>
    <row r="7" ht="78" customHeight="true" spans="1:6">
      <c r="A7" s="490"/>
      <c r="B7" s="339"/>
      <c r="C7" s="339"/>
      <c r="D7" s="8"/>
      <c r="E7" s="8"/>
      <c r="F7" s="176"/>
    </row>
    <row r="8" ht="78" customHeight="true" spans="1:6">
      <c r="A8" s="53" t="s">
        <v>175</v>
      </c>
      <c r="B8" s="54"/>
      <c r="C8" s="54"/>
      <c r="D8" s="54"/>
      <c r="E8" s="57"/>
      <c r="F8" s="203">
        <f>SUM(F4:F7)</f>
        <v>51.5</v>
      </c>
    </row>
    <row r="9" ht="20.25" spans="1:4">
      <c r="A9" s="99"/>
      <c r="B9" s="99"/>
      <c r="C9" s="99"/>
      <c r="D9" s="99"/>
    </row>
    <row r="10" ht="20.25" spans="1:4">
      <c r="A10" s="99"/>
      <c r="B10" s="99"/>
      <c r="C10" s="99"/>
      <c r="D10" s="99"/>
    </row>
    <row r="11" ht="20.25" spans="1:4">
      <c r="A11" s="99"/>
      <c r="B11" s="99"/>
      <c r="C11" s="99"/>
      <c r="D11" s="99"/>
    </row>
    <row r="12" ht="20.25" spans="1:4">
      <c r="A12" s="99"/>
      <c r="B12" s="99"/>
      <c r="C12" s="99"/>
      <c r="D12" s="99"/>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row r="27" ht="20.25" spans="1:4">
      <c r="A27" s="99"/>
      <c r="B27" s="99"/>
      <c r="C27" s="99"/>
      <c r="D27" s="99"/>
    </row>
    <row r="28" ht="20.25" spans="1:4">
      <c r="A28" s="99"/>
      <c r="B28" s="99"/>
      <c r="C28" s="99"/>
      <c r="D28" s="99"/>
    </row>
    <row r="29" ht="20.25" spans="1:4">
      <c r="A29" s="99"/>
      <c r="B29" s="99"/>
      <c r="C29" s="99"/>
      <c r="D29" s="99"/>
    </row>
    <row r="30" ht="20.25" spans="1:4">
      <c r="A30" s="99"/>
      <c r="B30" s="99"/>
      <c r="C30" s="99"/>
      <c r="D30" s="99"/>
    </row>
    <row r="31" ht="20.25" spans="1:4">
      <c r="A31" s="99"/>
      <c r="B31" s="99"/>
      <c r="C31" s="99"/>
      <c r="D31" s="99"/>
    </row>
    <row r="32" ht="20.25" spans="1:4">
      <c r="A32" s="99"/>
      <c r="B32" s="99"/>
      <c r="C32" s="99"/>
      <c r="D32" s="99"/>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381.28</v>
      </c>
    </row>
    <row r="8" ht="26.1" customHeight="true" spans="1:4">
      <c r="A8" s="39" t="s">
        <v>182</v>
      </c>
      <c r="B8" s="40"/>
      <c r="C8" s="40"/>
      <c r="D8" s="41">
        <f>D9+D23+D25</f>
        <v>349.4</v>
      </c>
    </row>
    <row r="9" ht="26.1" customHeight="true" spans="1:4">
      <c r="A9" s="42" t="s">
        <v>183</v>
      </c>
      <c r="B9" s="43"/>
      <c r="C9" s="43"/>
      <c r="D9" s="41">
        <f>SUM(D10:D22)</f>
        <v>331.68</v>
      </c>
    </row>
    <row r="10" ht="21" customHeight="true" spans="1:4">
      <c r="A10" s="19" t="s">
        <v>820</v>
      </c>
      <c r="B10" s="44" t="s">
        <v>185</v>
      </c>
      <c r="C10" s="44" t="s">
        <v>186</v>
      </c>
      <c r="D10" s="45">
        <v>140.02</v>
      </c>
    </row>
    <row r="11" ht="21" customHeight="true" spans="1:4">
      <c r="A11" s="19" t="s">
        <v>820</v>
      </c>
      <c r="B11" s="44" t="s">
        <v>187</v>
      </c>
      <c r="C11" s="44" t="s">
        <v>188</v>
      </c>
      <c r="D11" s="45">
        <v>23.29</v>
      </c>
    </row>
    <row r="12" ht="21" customHeight="true" spans="1:4">
      <c r="A12" s="19" t="s">
        <v>820</v>
      </c>
      <c r="B12" s="44" t="s">
        <v>187</v>
      </c>
      <c r="C12" s="44" t="s">
        <v>189</v>
      </c>
      <c r="D12" s="45">
        <v>7.33</v>
      </c>
    </row>
    <row r="13" ht="21" customHeight="true" spans="1:4">
      <c r="A13" s="19" t="s">
        <v>820</v>
      </c>
      <c r="B13" s="44" t="s">
        <v>190</v>
      </c>
      <c r="C13" s="44" t="s">
        <v>191</v>
      </c>
      <c r="D13" s="45">
        <v>11.67</v>
      </c>
    </row>
    <row r="14" ht="21" customHeight="true" spans="1:4">
      <c r="A14" s="19" t="s">
        <v>820</v>
      </c>
      <c r="B14" s="44" t="s">
        <v>258</v>
      </c>
      <c r="C14" s="44" t="s">
        <v>259</v>
      </c>
      <c r="D14" s="45">
        <v>42.38</v>
      </c>
    </row>
    <row r="15" ht="21" customHeight="true" spans="1:4">
      <c r="A15" s="19" t="s">
        <v>820</v>
      </c>
      <c r="B15" s="44" t="s">
        <v>190</v>
      </c>
      <c r="C15" s="44" t="s">
        <v>192</v>
      </c>
      <c r="D15" s="45">
        <v>3.65</v>
      </c>
    </row>
    <row r="16" ht="21" customHeight="true" spans="1:4">
      <c r="A16" s="19" t="s">
        <v>820</v>
      </c>
      <c r="B16" s="44" t="s">
        <v>190</v>
      </c>
      <c r="C16" s="44" t="s">
        <v>193</v>
      </c>
      <c r="D16" s="45">
        <v>1.9</v>
      </c>
    </row>
    <row r="17" ht="21" customHeight="true" spans="1:4">
      <c r="A17" s="19" t="s">
        <v>820</v>
      </c>
      <c r="B17" s="44" t="s">
        <v>194</v>
      </c>
      <c r="C17" s="44" t="s">
        <v>195</v>
      </c>
      <c r="D17" s="45">
        <v>35.34</v>
      </c>
    </row>
    <row r="18" ht="21" customHeight="true" spans="1:4">
      <c r="A18" s="19" t="s">
        <v>820</v>
      </c>
      <c r="B18" s="44" t="s">
        <v>196</v>
      </c>
      <c r="C18" s="44" t="s">
        <v>197</v>
      </c>
      <c r="D18" s="45">
        <v>18.78</v>
      </c>
    </row>
    <row r="19" ht="21" customHeight="true" spans="1:4">
      <c r="A19" s="19" t="s">
        <v>820</v>
      </c>
      <c r="B19" s="44" t="s">
        <v>196</v>
      </c>
      <c r="C19" s="44" t="s">
        <v>198</v>
      </c>
      <c r="D19" s="45">
        <v>0.34</v>
      </c>
    </row>
    <row r="20" ht="21" customHeight="true" spans="1:4">
      <c r="A20" s="19" t="s">
        <v>820</v>
      </c>
      <c r="B20" s="44" t="s">
        <v>199</v>
      </c>
      <c r="C20" s="44" t="s">
        <v>200</v>
      </c>
      <c r="D20" s="45">
        <v>1.55</v>
      </c>
    </row>
    <row r="21" ht="21" customHeight="true" spans="1:4">
      <c r="A21" s="19" t="s">
        <v>820</v>
      </c>
      <c r="B21" s="44" t="s">
        <v>201</v>
      </c>
      <c r="C21" s="44" t="s">
        <v>202</v>
      </c>
      <c r="D21" s="45">
        <v>17.67</v>
      </c>
    </row>
    <row r="22" ht="21" customHeight="true" spans="1:4">
      <c r="A22" s="19" t="s">
        <v>820</v>
      </c>
      <c r="B22" s="44" t="s">
        <v>203</v>
      </c>
      <c r="C22" s="44" t="s">
        <v>204</v>
      </c>
      <c r="D22" s="45">
        <v>27.76</v>
      </c>
    </row>
    <row r="23" ht="21" customHeight="true" spans="1:4">
      <c r="A23" s="42" t="s">
        <v>205</v>
      </c>
      <c r="B23" s="43"/>
      <c r="C23" s="43"/>
      <c r="D23" s="41">
        <f>D24</f>
        <v>8.52</v>
      </c>
    </row>
    <row r="24" ht="21" customHeight="true" spans="1:4">
      <c r="A24" s="19" t="s">
        <v>820</v>
      </c>
      <c r="B24" s="44" t="s">
        <v>206</v>
      </c>
      <c r="C24" s="44" t="s">
        <v>207</v>
      </c>
      <c r="D24" s="45">
        <v>8.52</v>
      </c>
    </row>
    <row r="25" ht="21" customHeight="true" spans="1:4">
      <c r="A25" s="42" t="s">
        <v>209</v>
      </c>
      <c r="B25" s="43"/>
      <c r="C25" s="43"/>
      <c r="D25" s="41">
        <v>9.2</v>
      </c>
    </row>
    <row r="26" ht="21" customHeight="true" spans="1:4">
      <c r="A26" s="19" t="s">
        <v>820</v>
      </c>
      <c r="B26" s="44" t="s">
        <v>210</v>
      </c>
      <c r="C26" s="44" t="s">
        <v>211</v>
      </c>
      <c r="D26" s="45">
        <v>0.17</v>
      </c>
    </row>
    <row r="27" ht="21" customHeight="true" spans="1:4">
      <c r="A27" s="19" t="s">
        <v>820</v>
      </c>
      <c r="B27" s="44" t="s">
        <v>210</v>
      </c>
      <c r="C27" s="44" t="s">
        <v>212</v>
      </c>
      <c r="D27" s="45">
        <v>7.2</v>
      </c>
    </row>
    <row r="28" ht="21" customHeight="true" spans="1:4">
      <c r="A28" s="19" t="s">
        <v>820</v>
      </c>
      <c r="B28" s="44" t="s">
        <v>260</v>
      </c>
      <c r="C28" s="44" t="s">
        <v>596</v>
      </c>
      <c r="D28" s="45">
        <v>0.87</v>
      </c>
    </row>
    <row r="29" ht="21" customHeight="true" spans="1:4">
      <c r="A29" s="19" t="s">
        <v>820</v>
      </c>
      <c r="B29" s="44" t="s">
        <v>306</v>
      </c>
      <c r="C29" s="44" t="s">
        <v>215</v>
      </c>
      <c r="D29" s="45">
        <v>0.96</v>
      </c>
    </row>
    <row r="30" ht="21" customHeight="true" spans="1:4">
      <c r="A30" s="39" t="s">
        <v>216</v>
      </c>
      <c r="B30" s="40"/>
      <c r="C30" s="40"/>
      <c r="D30" s="41">
        <f>D31+D38</f>
        <v>31.88</v>
      </c>
    </row>
    <row r="31" ht="21" customHeight="true" spans="1:4">
      <c r="A31" s="42" t="s">
        <v>217</v>
      </c>
      <c r="B31" s="43"/>
      <c r="C31" s="43"/>
      <c r="D31" s="41">
        <f>SUM(D32:D37)</f>
        <v>14.98</v>
      </c>
    </row>
    <row r="32" ht="21" customHeight="true" spans="1:4">
      <c r="A32" s="19" t="s">
        <v>820</v>
      </c>
      <c r="B32" s="67" t="s">
        <v>262</v>
      </c>
      <c r="C32" s="67" t="s">
        <v>219</v>
      </c>
      <c r="D32" s="45">
        <v>4.4</v>
      </c>
    </row>
    <row r="33" ht="21" customHeight="true" spans="1:4">
      <c r="A33" s="19" t="s">
        <v>820</v>
      </c>
      <c r="B33" s="67" t="s">
        <v>220</v>
      </c>
      <c r="C33" s="67" t="s">
        <v>290</v>
      </c>
      <c r="D33" s="45">
        <v>0.4</v>
      </c>
    </row>
    <row r="34" ht="21" customHeight="true" spans="1:4">
      <c r="A34" s="19" t="s">
        <v>820</v>
      </c>
      <c r="B34" s="67" t="s">
        <v>291</v>
      </c>
      <c r="C34" s="67" t="s">
        <v>292</v>
      </c>
      <c r="D34" s="45">
        <v>4.8</v>
      </c>
    </row>
    <row r="35" ht="21" customHeight="true" spans="1:4">
      <c r="A35" s="19" t="s">
        <v>820</v>
      </c>
      <c r="B35" s="67" t="s">
        <v>206</v>
      </c>
      <c r="C35" s="67" t="s">
        <v>321</v>
      </c>
      <c r="D35" s="45">
        <v>1.26</v>
      </c>
    </row>
    <row r="36" ht="21" customHeight="true" spans="1:4">
      <c r="A36" s="19" t="s">
        <v>820</v>
      </c>
      <c r="B36" s="67" t="s">
        <v>263</v>
      </c>
      <c r="C36" s="67" t="s">
        <v>225</v>
      </c>
      <c r="D36" s="45">
        <v>2.52</v>
      </c>
    </row>
    <row r="37" ht="21" customHeight="true" spans="1:4">
      <c r="A37" s="19" t="s">
        <v>820</v>
      </c>
      <c r="B37" s="67" t="s">
        <v>222</v>
      </c>
      <c r="C37" s="67" t="s">
        <v>223</v>
      </c>
      <c r="D37" s="45">
        <v>1.6</v>
      </c>
    </row>
    <row r="38" ht="21" customHeight="true" spans="1:4">
      <c r="A38" s="207" t="s">
        <v>821</v>
      </c>
      <c r="B38" s="208"/>
      <c r="C38" s="209"/>
      <c r="D38" s="41">
        <f>SUM(D39:D39)</f>
        <v>16.9</v>
      </c>
    </row>
    <row r="39" ht="25.5" customHeight="true" spans="1:4">
      <c r="A39" s="19" t="s">
        <v>820</v>
      </c>
      <c r="B39" s="488" t="s">
        <v>601</v>
      </c>
      <c r="C39" s="488" t="s">
        <v>822</v>
      </c>
      <c r="D39" s="489">
        <v>16.9</v>
      </c>
    </row>
  </sheetData>
  <mergeCells count="13">
    <mergeCell ref="A1:D1"/>
    <mergeCell ref="A7:C7"/>
    <mergeCell ref="A8:C8"/>
    <mergeCell ref="A9:C9"/>
    <mergeCell ref="A23:C23"/>
    <mergeCell ref="A25:C25"/>
    <mergeCell ref="A30:C30"/>
    <mergeCell ref="A31:C31"/>
    <mergeCell ref="A38:C3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6"/>
  <sheetViews>
    <sheetView workbookViewId="0">
      <selection activeCell="I19" sqref="I19"/>
    </sheetView>
  </sheetViews>
  <sheetFormatPr defaultColWidth="9" defaultRowHeight="13.5" outlineLevelCol="6"/>
  <cols>
    <col min="1" max="1" width="30.875" customWidth="true"/>
    <col min="2" max="2" width="26.25" customWidth="true"/>
    <col min="3" max="3" width="21" customWidth="true"/>
    <col min="4" max="4" width="45.5" customWidth="true"/>
    <col min="5" max="5" width="55" customWidth="true"/>
    <col min="6" max="6" width="42.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66" customHeight="true" spans="1:6">
      <c r="A4" s="82" t="s">
        <v>823</v>
      </c>
      <c r="B4" s="280" t="s">
        <v>824</v>
      </c>
      <c r="C4" s="8" t="s">
        <v>233</v>
      </c>
      <c r="D4" s="280" t="s">
        <v>825</v>
      </c>
      <c r="E4" s="281" t="s">
        <v>826</v>
      </c>
      <c r="F4" s="468">
        <v>20</v>
      </c>
    </row>
    <row r="5" ht="53.1" customHeight="true" spans="1:6">
      <c r="A5" s="82" t="s">
        <v>823</v>
      </c>
      <c r="B5" s="483" t="s">
        <v>827</v>
      </c>
      <c r="C5" s="8" t="s">
        <v>233</v>
      </c>
      <c r="D5" s="484" t="s">
        <v>828</v>
      </c>
      <c r="E5" s="484" t="s">
        <v>829</v>
      </c>
      <c r="F5" s="486">
        <v>12.15</v>
      </c>
    </row>
    <row r="6" ht="90" customHeight="true" spans="1:6">
      <c r="A6" s="82" t="s">
        <v>823</v>
      </c>
      <c r="B6" s="280" t="s">
        <v>830</v>
      </c>
      <c r="C6" s="8" t="s">
        <v>233</v>
      </c>
      <c r="D6" s="280" t="s">
        <v>831</v>
      </c>
      <c r="E6" s="280" t="s">
        <v>832</v>
      </c>
      <c r="F6" s="468">
        <v>5</v>
      </c>
    </row>
    <row r="7" ht="51" customHeight="true" spans="1:6">
      <c r="A7" s="82" t="s">
        <v>823</v>
      </c>
      <c r="B7" s="280" t="s">
        <v>833</v>
      </c>
      <c r="C7" s="8" t="s">
        <v>233</v>
      </c>
      <c r="D7" s="485" t="s">
        <v>834</v>
      </c>
      <c r="E7" s="485" t="s">
        <v>835</v>
      </c>
      <c r="F7" s="468">
        <v>1</v>
      </c>
    </row>
    <row r="8" ht="51" customHeight="true" spans="1:6">
      <c r="A8" s="82" t="s">
        <v>823</v>
      </c>
      <c r="B8" s="280" t="s">
        <v>836</v>
      </c>
      <c r="C8" s="8" t="s">
        <v>233</v>
      </c>
      <c r="D8" s="280" t="s">
        <v>837</v>
      </c>
      <c r="E8" s="280" t="s">
        <v>838</v>
      </c>
      <c r="F8" s="468">
        <v>1</v>
      </c>
    </row>
    <row r="9" ht="51" customHeight="true" spans="1:6">
      <c r="A9" s="82" t="s">
        <v>823</v>
      </c>
      <c r="B9" s="280" t="s">
        <v>839</v>
      </c>
      <c r="C9" s="8" t="s">
        <v>233</v>
      </c>
      <c r="D9" s="280" t="s">
        <v>840</v>
      </c>
      <c r="E9" s="280" t="s">
        <v>841</v>
      </c>
      <c r="F9" s="468">
        <v>1</v>
      </c>
    </row>
    <row r="10" ht="57" customHeight="true" spans="1:6">
      <c r="A10" s="82" t="s">
        <v>823</v>
      </c>
      <c r="B10" s="280" t="s">
        <v>842</v>
      </c>
      <c r="C10" s="8" t="s">
        <v>233</v>
      </c>
      <c r="D10" s="280" t="s">
        <v>843</v>
      </c>
      <c r="E10" s="281" t="s">
        <v>844</v>
      </c>
      <c r="F10" s="468">
        <v>1</v>
      </c>
    </row>
    <row r="11" ht="93.95" customHeight="true" spans="1:7">
      <c r="A11" s="82" t="s">
        <v>823</v>
      </c>
      <c r="B11" s="280" t="s">
        <v>845</v>
      </c>
      <c r="C11" s="8" t="s">
        <v>233</v>
      </c>
      <c r="D11" s="280" t="s">
        <v>846</v>
      </c>
      <c r="E11" s="280" t="s">
        <v>847</v>
      </c>
      <c r="F11" s="468">
        <v>1</v>
      </c>
      <c r="G11" s="142"/>
    </row>
    <row r="12" ht="87" customHeight="true" spans="1:6">
      <c r="A12" s="82" t="s">
        <v>823</v>
      </c>
      <c r="B12" s="280" t="s">
        <v>848</v>
      </c>
      <c r="C12" s="8" t="s">
        <v>233</v>
      </c>
      <c r="D12" s="280" t="s">
        <v>849</v>
      </c>
      <c r="E12" s="280" t="s">
        <v>850</v>
      </c>
      <c r="F12" s="468">
        <v>5</v>
      </c>
    </row>
    <row r="13" ht="60" customHeight="true" spans="1:6">
      <c r="A13" s="280" t="s">
        <v>823</v>
      </c>
      <c r="B13" s="195" t="s">
        <v>851</v>
      </c>
      <c r="C13" s="8" t="s">
        <v>233</v>
      </c>
      <c r="D13" s="485"/>
      <c r="E13" s="485" t="s">
        <v>852</v>
      </c>
      <c r="F13" s="217">
        <v>10</v>
      </c>
    </row>
    <row r="14" ht="60" customHeight="true" spans="1:6">
      <c r="A14" s="280" t="s">
        <v>823</v>
      </c>
      <c r="B14" s="20" t="s">
        <v>853</v>
      </c>
      <c r="C14" s="8" t="s">
        <v>233</v>
      </c>
      <c r="D14" s="20" t="s">
        <v>854</v>
      </c>
      <c r="E14" s="20" t="s">
        <v>854</v>
      </c>
      <c r="F14" s="487">
        <v>10</v>
      </c>
    </row>
    <row r="15" ht="60" customHeight="true" spans="1:6">
      <c r="A15" s="280" t="s">
        <v>823</v>
      </c>
      <c r="B15" s="20" t="s">
        <v>855</v>
      </c>
      <c r="C15" s="8" t="s">
        <v>452</v>
      </c>
      <c r="D15" s="20" t="s">
        <v>856</v>
      </c>
      <c r="E15" s="20" t="s">
        <v>857</v>
      </c>
      <c r="F15" s="487">
        <v>15</v>
      </c>
    </row>
    <row r="16" ht="42" customHeight="true" spans="1:6">
      <c r="A16" s="71" t="s">
        <v>175</v>
      </c>
      <c r="B16" s="72"/>
      <c r="C16" s="72"/>
      <c r="D16" s="72"/>
      <c r="E16" s="75"/>
      <c r="F16" s="58">
        <f>SUM(F4:F15)</f>
        <v>82.15</v>
      </c>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row r="36" ht="20.25" spans="1:4">
      <c r="A36" s="23"/>
      <c r="B36" s="23"/>
      <c r="C36" s="23"/>
      <c r="D36" s="23"/>
    </row>
  </sheetData>
  <mergeCells count="2">
    <mergeCell ref="A1:F1"/>
    <mergeCell ref="A16:E16"/>
  </mergeCells>
  <printOptions horizontalCentered="true" verticalCentered="true"/>
  <pageMargins left="0.751388888888889" right="0.751388888888889" top="0.747916666666667" bottom="0.629861111111111" header="0.393055555555556" footer="0.5"/>
  <pageSetup paperSize="9" scale="57" fitToHeight="0" orientation="landscape"/>
  <headerFooter>
    <oddFooter>&amp;C第 &amp;P 页</oddFooter>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551.28</v>
      </c>
    </row>
    <row r="8" ht="26.1" customHeight="true" spans="1:4">
      <c r="A8" s="39" t="s">
        <v>182</v>
      </c>
      <c r="B8" s="40"/>
      <c r="C8" s="40"/>
      <c r="D8" s="41">
        <f>D9+D23+D25</f>
        <v>534.17</v>
      </c>
    </row>
    <row r="9" ht="26.1" customHeight="true" spans="1:4">
      <c r="A9" s="42" t="s">
        <v>183</v>
      </c>
      <c r="B9" s="43"/>
      <c r="C9" s="43"/>
      <c r="D9" s="41">
        <f>SUM(D10:D22)</f>
        <v>513.21</v>
      </c>
    </row>
    <row r="10" ht="21" customHeight="true" spans="1:4">
      <c r="A10" s="19" t="s">
        <v>858</v>
      </c>
      <c r="B10" s="44" t="s">
        <v>185</v>
      </c>
      <c r="C10" s="44" t="s">
        <v>186</v>
      </c>
      <c r="D10" s="45">
        <v>215.64</v>
      </c>
    </row>
    <row r="11" ht="21" customHeight="true" spans="1:4">
      <c r="A11" s="19" t="s">
        <v>858</v>
      </c>
      <c r="B11" s="44" t="s">
        <v>187</v>
      </c>
      <c r="C11" s="44" t="s">
        <v>188</v>
      </c>
      <c r="D11" s="45">
        <v>19.54</v>
      </c>
    </row>
    <row r="12" ht="21" customHeight="true" spans="1:4">
      <c r="A12" s="19" t="s">
        <v>858</v>
      </c>
      <c r="B12" s="44" t="s">
        <v>187</v>
      </c>
      <c r="C12" s="44" t="s">
        <v>189</v>
      </c>
      <c r="D12" s="45">
        <v>11.69</v>
      </c>
    </row>
    <row r="13" ht="21" customHeight="true" spans="1:4">
      <c r="A13" s="19" t="s">
        <v>858</v>
      </c>
      <c r="B13" s="44" t="s">
        <v>190</v>
      </c>
      <c r="C13" s="44" t="s">
        <v>191</v>
      </c>
      <c r="D13" s="45">
        <v>17.98</v>
      </c>
    </row>
    <row r="14" ht="21" customHeight="true" spans="1:4">
      <c r="A14" s="19" t="s">
        <v>858</v>
      </c>
      <c r="B14" s="44" t="s">
        <v>258</v>
      </c>
      <c r="C14" s="44" t="s">
        <v>259</v>
      </c>
      <c r="D14" s="45">
        <v>87.47</v>
      </c>
    </row>
    <row r="15" ht="21" customHeight="true" spans="1:4">
      <c r="A15" s="19" t="s">
        <v>858</v>
      </c>
      <c r="B15" s="44" t="s">
        <v>190</v>
      </c>
      <c r="C15" s="44" t="s">
        <v>192</v>
      </c>
      <c r="D15" s="45">
        <v>2.68</v>
      </c>
    </row>
    <row r="16" ht="21" customHeight="true" spans="1:4">
      <c r="A16" s="19" t="s">
        <v>858</v>
      </c>
      <c r="B16" s="44" t="s">
        <v>190</v>
      </c>
      <c r="C16" s="44" t="s">
        <v>193</v>
      </c>
      <c r="D16" s="45">
        <v>1.38</v>
      </c>
    </row>
    <row r="17" ht="21" customHeight="true" spans="1:4">
      <c r="A17" s="19" t="s">
        <v>858</v>
      </c>
      <c r="B17" s="44" t="s">
        <v>194</v>
      </c>
      <c r="C17" s="44" t="s">
        <v>195</v>
      </c>
      <c r="D17" s="45">
        <v>54.9</v>
      </c>
    </row>
    <row r="18" ht="21" customHeight="true" spans="1:4">
      <c r="A18" s="19" t="s">
        <v>858</v>
      </c>
      <c r="B18" s="44" t="s">
        <v>196</v>
      </c>
      <c r="C18" s="44" t="s">
        <v>197</v>
      </c>
      <c r="D18" s="45">
        <v>29.17</v>
      </c>
    </row>
    <row r="19" ht="21" customHeight="true" spans="1:4">
      <c r="A19" s="19" t="s">
        <v>858</v>
      </c>
      <c r="B19" s="44" t="s">
        <v>196</v>
      </c>
      <c r="C19" s="44" t="s">
        <v>198</v>
      </c>
      <c r="D19" s="45">
        <v>0.38</v>
      </c>
    </row>
    <row r="20" ht="21" customHeight="true" spans="1:4">
      <c r="A20" s="19" t="s">
        <v>858</v>
      </c>
      <c r="B20" s="44" t="s">
        <v>199</v>
      </c>
      <c r="C20" s="44" t="s">
        <v>200</v>
      </c>
      <c r="D20" s="45">
        <v>2.46</v>
      </c>
    </row>
    <row r="21" ht="21" customHeight="true" spans="1:4">
      <c r="A21" s="19" t="s">
        <v>858</v>
      </c>
      <c r="B21" s="44" t="s">
        <v>201</v>
      </c>
      <c r="C21" s="44" t="s">
        <v>202</v>
      </c>
      <c r="D21" s="45">
        <v>27.45</v>
      </c>
    </row>
    <row r="22" ht="21" customHeight="true" spans="1:4">
      <c r="A22" s="19" t="s">
        <v>858</v>
      </c>
      <c r="B22" s="44" t="s">
        <v>203</v>
      </c>
      <c r="C22" s="44" t="s">
        <v>204</v>
      </c>
      <c r="D22" s="45">
        <v>42.47</v>
      </c>
    </row>
    <row r="23" ht="21" customHeight="true" spans="1:4">
      <c r="A23" s="42" t="s">
        <v>205</v>
      </c>
      <c r="B23" s="43"/>
      <c r="C23" s="43"/>
      <c r="D23" s="41">
        <f>D24</f>
        <v>7.06</v>
      </c>
    </row>
    <row r="24" ht="21" customHeight="true" spans="1:4">
      <c r="A24" s="19" t="s">
        <v>858</v>
      </c>
      <c r="B24" s="44" t="s">
        <v>206</v>
      </c>
      <c r="C24" s="44" t="s">
        <v>207</v>
      </c>
      <c r="D24" s="45">
        <v>7.06</v>
      </c>
    </row>
    <row r="25" ht="21" customHeight="true" spans="1:4">
      <c r="A25" s="42" t="s">
        <v>209</v>
      </c>
      <c r="B25" s="43"/>
      <c r="C25" s="43"/>
      <c r="D25" s="41">
        <f>D26+D27+D28+D29+D30</f>
        <v>13.9</v>
      </c>
    </row>
    <row r="26" ht="21" customHeight="true" spans="1:4">
      <c r="A26" s="19" t="s">
        <v>858</v>
      </c>
      <c r="B26" s="44" t="s">
        <v>210</v>
      </c>
      <c r="C26" s="44" t="s">
        <v>211</v>
      </c>
      <c r="D26" s="45">
        <v>0.17</v>
      </c>
    </row>
    <row r="27" ht="21" customHeight="true" spans="1:4">
      <c r="A27" s="19" t="s">
        <v>858</v>
      </c>
      <c r="B27" s="44" t="s">
        <v>210</v>
      </c>
      <c r="C27" s="44" t="s">
        <v>212</v>
      </c>
      <c r="D27" s="45">
        <v>3.86</v>
      </c>
    </row>
    <row r="28" ht="21" customHeight="true" spans="1:4">
      <c r="A28" s="19" t="s">
        <v>858</v>
      </c>
      <c r="B28" s="44" t="s">
        <v>306</v>
      </c>
      <c r="C28" s="44" t="s">
        <v>215</v>
      </c>
      <c r="D28" s="45">
        <v>7.56</v>
      </c>
    </row>
    <row r="29" ht="21" customHeight="true" spans="1:4">
      <c r="A29" s="19" t="s">
        <v>858</v>
      </c>
      <c r="B29" s="44" t="s">
        <v>260</v>
      </c>
      <c r="C29" s="44" t="s">
        <v>213</v>
      </c>
      <c r="D29" s="45">
        <v>1.14</v>
      </c>
    </row>
    <row r="30" ht="21" customHeight="true" spans="1:4">
      <c r="A30" s="19" t="s">
        <v>858</v>
      </c>
      <c r="B30" s="44" t="s">
        <v>757</v>
      </c>
      <c r="C30" s="44" t="s">
        <v>758</v>
      </c>
      <c r="D30" s="45">
        <v>1.17</v>
      </c>
    </row>
    <row r="31" ht="21" customHeight="true" spans="1:4">
      <c r="A31" s="39" t="s">
        <v>216</v>
      </c>
      <c r="B31" s="40"/>
      <c r="C31" s="40"/>
      <c r="D31" s="41">
        <f>D32</f>
        <v>17.11</v>
      </c>
    </row>
    <row r="32" ht="21" customHeight="true" spans="1:4">
      <c r="A32" s="42" t="s">
        <v>217</v>
      </c>
      <c r="B32" s="43"/>
      <c r="C32" s="43"/>
      <c r="D32" s="41">
        <f>SUM(D33:D38)</f>
        <v>17.11</v>
      </c>
    </row>
    <row r="33" ht="21" customHeight="true" spans="1:4">
      <c r="A33" s="19" t="s">
        <v>858</v>
      </c>
      <c r="B33" s="67" t="s">
        <v>262</v>
      </c>
      <c r="C33" s="67" t="s">
        <v>219</v>
      </c>
      <c r="D33" s="45">
        <v>3.9</v>
      </c>
    </row>
    <row r="34" ht="21" customHeight="true" spans="1:4">
      <c r="A34" s="19" t="s">
        <v>858</v>
      </c>
      <c r="B34" s="67" t="s">
        <v>220</v>
      </c>
      <c r="C34" s="67" t="s">
        <v>290</v>
      </c>
      <c r="D34" s="45">
        <v>1.2</v>
      </c>
    </row>
    <row r="35" ht="21" customHeight="true" spans="1:4">
      <c r="A35" s="19" t="s">
        <v>858</v>
      </c>
      <c r="B35" s="67" t="s">
        <v>291</v>
      </c>
      <c r="C35" s="67" t="s">
        <v>292</v>
      </c>
      <c r="D35" s="45">
        <v>2.4</v>
      </c>
    </row>
    <row r="36" ht="21" customHeight="true" spans="1:4">
      <c r="A36" s="19" t="s">
        <v>858</v>
      </c>
      <c r="B36" s="170" t="s">
        <v>206</v>
      </c>
      <c r="C36" s="482" t="s">
        <v>321</v>
      </c>
      <c r="D36" s="45">
        <v>3</v>
      </c>
    </row>
    <row r="37" ht="21" customHeight="true" spans="1:4">
      <c r="A37" s="19" t="s">
        <v>858</v>
      </c>
      <c r="B37" s="123" t="s">
        <v>222</v>
      </c>
      <c r="C37" s="482" t="s">
        <v>223</v>
      </c>
      <c r="D37" s="45">
        <v>2.7</v>
      </c>
    </row>
    <row r="38" ht="21" customHeight="true" spans="1:4">
      <c r="A38" s="46" t="s">
        <v>858</v>
      </c>
      <c r="B38" s="172" t="s">
        <v>263</v>
      </c>
      <c r="C38" s="442" t="s">
        <v>225</v>
      </c>
      <c r="D38" s="48">
        <v>3.91</v>
      </c>
    </row>
  </sheetData>
  <mergeCells count="12">
    <mergeCell ref="A1:D1"/>
    <mergeCell ref="A7:C7"/>
    <mergeCell ref="A8:C8"/>
    <mergeCell ref="A9:C9"/>
    <mergeCell ref="A23:C23"/>
    <mergeCell ref="A25:C25"/>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0"/>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42" customHeight="true" spans="1:6">
      <c r="A4" s="470" t="s">
        <v>858</v>
      </c>
      <c r="B4" s="471" t="s">
        <v>859</v>
      </c>
      <c r="C4" s="472" t="s">
        <v>233</v>
      </c>
      <c r="D4" s="254" t="s">
        <v>860</v>
      </c>
      <c r="E4" s="471" t="s">
        <v>859</v>
      </c>
      <c r="F4" s="478">
        <v>1</v>
      </c>
    </row>
    <row r="5" ht="42" customHeight="true" spans="1:6">
      <c r="A5" s="470" t="s">
        <v>858</v>
      </c>
      <c r="B5" s="471" t="s">
        <v>861</v>
      </c>
      <c r="C5" s="472" t="s">
        <v>233</v>
      </c>
      <c r="D5" s="254" t="s">
        <v>860</v>
      </c>
      <c r="E5" s="471" t="s">
        <v>861</v>
      </c>
      <c r="F5" s="478">
        <v>1</v>
      </c>
    </row>
    <row r="6" ht="42" customHeight="true" spans="1:6">
      <c r="A6" s="470" t="s">
        <v>858</v>
      </c>
      <c r="B6" s="471" t="s">
        <v>862</v>
      </c>
      <c r="C6" s="472" t="s">
        <v>233</v>
      </c>
      <c r="D6" s="254" t="s">
        <v>860</v>
      </c>
      <c r="E6" s="471" t="s">
        <v>862</v>
      </c>
      <c r="F6" s="478">
        <v>1</v>
      </c>
    </row>
    <row r="7" ht="42" customHeight="true" spans="1:6">
      <c r="A7" s="470" t="s">
        <v>858</v>
      </c>
      <c r="B7" s="473" t="s">
        <v>863</v>
      </c>
      <c r="C7" s="474" t="s">
        <v>233</v>
      </c>
      <c r="D7" s="254" t="s">
        <v>860</v>
      </c>
      <c r="E7" s="473" t="s">
        <v>863</v>
      </c>
      <c r="F7" s="478">
        <v>5</v>
      </c>
    </row>
    <row r="8" ht="42" customHeight="true" spans="1:6">
      <c r="A8" s="470" t="s">
        <v>858</v>
      </c>
      <c r="B8" s="473" t="s">
        <v>864</v>
      </c>
      <c r="C8" s="474" t="s">
        <v>233</v>
      </c>
      <c r="D8" s="254" t="s">
        <v>860</v>
      </c>
      <c r="E8" s="473" t="s">
        <v>864</v>
      </c>
      <c r="F8" s="478">
        <v>1</v>
      </c>
    </row>
    <row r="9" ht="42" customHeight="true" spans="1:6">
      <c r="A9" s="470" t="s">
        <v>858</v>
      </c>
      <c r="B9" s="473" t="s">
        <v>865</v>
      </c>
      <c r="C9" s="474" t="s">
        <v>233</v>
      </c>
      <c r="D9" s="254" t="s">
        <v>860</v>
      </c>
      <c r="E9" s="473" t="s">
        <v>865</v>
      </c>
      <c r="F9" s="478">
        <v>5</v>
      </c>
    </row>
    <row r="10" ht="42" customHeight="true" spans="1:7">
      <c r="A10" s="470" t="s">
        <v>858</v>
      </c>
      <c r="B10" s="473" t="s">
        <v>866</v>
      </c>
      <c r="C10" s="474" t="s">
        <v>233</v>
      </c>
      <c r="D10" s="254" t="s">
        <v>860</v>
      </c>
      <c r="E10" s="473" t="s">
        <v>866</v>
      </c>
      <c r="F10" s="478">
        <v>1</v>
      </c>
      <c r="G10" s="142"/>
    </row>
    <row r="11" ht="42" customHeight="true" spans="1:6">
      <c r="A11" s="470" t="s">
        <v>858</v>
      </c>
      <c r="B11" s="473" t="s">
        <v>867</v>
      </c>
      <c r="C11" s="474" t="s">
        <v>233</v>
      </c>
      <c r="D11" s="254" t="s">
        <v>860</v>
      </c>
      <c r="E11" s="254" t="s">
        <v>867</v>
      </c>
      <c r="F11" s="478">
        <v>3</v>
      </c>
    </row>
    <row r="12" ht="42" customHeight="true" spans="1:6">
      <c r="A12" s="470" t="s">
        <v>858</v>
      </c>
      <c r="B12" s="473" t="s">
        <v>868</v>
      </c>
      <c r="C12" s="474" t="s">
        <v>233</v>
      </c>
      <c r="D12" s="473" t="s">
        <v>869</v>
      </c>
      <c r="E12" s="254" t="s">
        <v>868</v>
      </c>
      <c r="F12" s="478">
        <v>45</v>
      </c>
    </row>
    <row r="13" ht="42" customHeight="true" spans="1:6">
      <c r="A13" s="470" t="s">
        <v>858</v>
      </c>
      <c r="B13" s="473" t="s">
        <v>870</v>
      </c>
      <c r="C13" s="474" t="s">
        <v>233</v>
      </c>
      <c r="D13" s="473" t="s">
        <v>869</v>
      </c>
      <c r="E13" s="254" t="s">
        <v>870</v>
      </c>
      <c r="F13" s="478">
        <v>130</v>
      </c>
    </row>
    <row r="14" ht="42" customHeight="true" spans="1:6">
      <c r="A14" s="470" t="s">
        <v>858</v>
      </c>
      <c r="B14" s="473" t="s">
        <v>871</v>
      </c>
      <c r="C14" s="474" t="s">
        <v>233</v>
      </c>
      <c r="D14" s="473" t="s">
        <v>869</v>
      </c>
      <c r="E14" s="254" t="s">
        <v>871</v>
      </c>
      <c r="F14" s="478">
        <v>300</v>
      </c>
    </row>
    <row r="15" ht="42" customHeight="true" spans="1:6">
      <c r="A15" s="470" t="s">
        <v>858</v>
      </c>
      <c r="B15" s="473" t="s">
        <v>872</v>
      </c>
      <c r="C15" s="474" t="s">
        <v>233</v>
      </c>
      <c r="D15" s="473" t="s">
        <v>869</v>
      </c>
      <c r="E15" s="254" t="s">
        <v>872</v>
      </c>
      <c r="F15" s="478">
        <v>360</v>
      </c>
    </row>
    <row r="16" ht="42" customHeight="true" spans="1:6">
      <c r="A16" s="470" t="s">
        <v>858</v>
      </c>
      <c r="B16" s="473" t="s">
        <v>873</v>
      </c>
      <c r="C16" s="474" t="s">
        <v>233</v>
      </c>
      <c r="D16" s="473" t="s">
        <v>869</v>
      </c>
      <c r="E16" s="254" t="s">
        <v>873</v>
      </c>
      <c r="F16" s="478">
        <v>1200</v>
      </c>
    </row>
    <row r="17" ht="42" customHeight="true" spans="1:6">
      <c r="A17" s="470" t="s">
        <v>858</v>
      </c>
      <c r="B17" s="473" t="s">
        <v>874</v>
      </c>
      <c r="C17" s="474" t="s">
        <v>233</v>
      </c>
      <c r="D17" s="473" t="s">
        <v>869</v>
      </c>
      <c r="E17" s="254" t="s">
        <v>874</v>
      </c>
      <c r="F17" s="478">
        <v>30</v>
      </c>
    </row>
    <row r="18" ht="42" customHeight="true" spans="1:6">
      <c r="A18" s="470" t="s">
        <v>858</v>
      </c>
      <c r="B18" s="473" t="s">
        <v>875</v>
      </c>
      <c r="C18" s="474" t="s">
        <v>233</v>
      </c>
      <c r="D18" s="473" t="s">
        <v>869</v>
      </c>
      <c r="E18" s="254" t="s">
        <v>875</v>
      </c>
      <c r="F18" s="478">
        <v>50</v>
      </c>
    </row>
    <row r="19" ht="42" customHeight="true" spans="1:6">
      <c r="A19" s="470" t="s">
        <v>858</v>
      </c>
      <c r="B19" s="473" t="s">
        <v>876</v>
      </c>
      <c r="C19" s="474" t="s">
        <v>233</v>
      </c>
      <c r="D19" s="473" t="s">
        <v>869</v>
      </c>
      <c r="E19" s="254" t="s">
        <v>876</v>
      </c>
      <c r="F19" s="478">
        <v>1</v>
      </c>
    </row>
    <row r="20" ht="42" customHeight="true" spans="1:6">
      <c r="A20" s="470" t="s">
        <v>858</v>
      </c>
      <c r="B20" s="475" t="s">
        <v>877</v>
      </c>
      <c r="C20" s="474" t="s">
        <v>233</v>
      </c>
      <c r="D20" s="473" t="s">
        <v>869</v>
      </c>
      <c r="E20" s="254" t="s">
        <v>876</v>
      </c>
      <c r="F20" s="478">
        <v>150</v>
      </c>
    </row>
    <row r="21" ht="42" customHeight="true" spans="1:6">
      <c r="A21" s="470" t="s">
        <v>858</v>
      </c>
      <c r="B21" s="475" t="s">
        <v>878</v>
      </c>
      <c r="C21" s="474" t="s">
        <v>233</v>
      </c>
      <c r="D21" s="473" t="s">
        <v>869</v>
      </c>
      <c r="E21" s="254" t="s">
        <v>876</v>
      </c>
      <c r="F21" s="478">
        <v>30</v>
      </c>
    </row>
    <row r="22" ht="42" customHeight="true" spans="1:6">
      <c r="A22" s="473" t="s">
        <v>858</v>
      </c>
      <c r="B22" s="475" t="s">
        <v>879</v>
      </c>
      <c r="C22" s="474" t="s">
        <v>233</v>
      </c>
      <c r="D22" s="473" t="s">
        <v>869</v>
      </c>
      <c r="E22" s="254" t="s">
        <v>876</v>
      </c>
      <c r="F22" s="479">
        <v>15.8</v>
      </c>
    </row>
    <row r="23" ht="39" customHeight="true" spans="1:6">
      <c r="A23" s="476" t="s">
        <v>175</v>
      </c>
      <c r="B23" s="477"/>
      <c r="C23" s="477"/>
      <c r="D23" s="477"/>
      <c r="E23" s="480"/>
      <c r="F23" s="481">
        <f>SUM(F4:F22)</f>
        <v>2329.8</v>
      </c>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23:E23"/>
  </mergeCells>
  <printOptions horizontalCentered="true" verticalCentered="true"/>
  <pageMargins left="0.751388888888889" right="0.751388888888889" top="0.747916666666667" bottom="2.36180555555556" header="0.393055555555556" footer="0.5"/>
  <pageSetup paperSize="9" scale="57" fitToHeight="0" orientation="landscape"/>
  <headerFooter>
    <oddFooter>&amp;C第 &amp;P 页</oddFooter>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I19" sqref="I19"/>
    </sheetView>
  </sheetViews>
  <sheetFormatPr defaultColWidth="9" defaultRowHeight="13.5" outlineLevelCol="3"/>
  <cols>
    <col min="1" max="1" width="41.75" style="90" customWidth="true"/>
    <col min="2" max="3" width="67.5" style="90" customWidth="true"/>
    <col min="4" max="4" width="41.75" style="90" customWidth="true"/>
    <col min="5" max="16384" width="9" style="90"/>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286.73</v>
      </c>
    </row>
    <row r="8" ht="26.1" customHeight="true" spans="1:4">
      <c r="A8" s="39" t="s">
        <v>182</v>
      </c>
      <c r="B8" s="40"/>
      <c r="C8" s="40"/>
      <c r="D8" s="41">
        <f>D9+D23+D25</f>
        <v>270.21</v>
      </c>
    </row>
    <row r="9" ht="26.1" customHeight="true" spans="1:4">
      <c r="A9" s="42" t="s">
        <v>183</v>
      </c>
      <c r="B9" s="43"/>
      <c r="C9" s="43"/>
      <c r="D9" s="41">
        <f>SUM(D10:D22)</f>
        <v>257.13</v>
      </c>
    </row>
    <row r="10" ht="21" customHeight="true" spans="1:4">
      <c r="A10" s="19" t="s">
        <v>880</v>
      </c>
      <c r="B10" s="44" t="s">
        <v>185</v>
      </c>
      <c r="C10" s="44" t="s">
        <v>186</v>
      </c>
      <c r="D10" s="45">
        <v>105.54</v>
      </c>
    </row>
    <row r="11" ht="21" customHeight="true" spans="1:4">
      <c r="A11" s="19" t="s">
        <v>880</v>
      </c>
      <c r="B11" s="44" t="s">
        <v>187</v>
      </c>
      <c r="C11" s="44" t="s">
        <v>188</v>
      </c>
      <c r="D11" s="45">
        <v>17.28</v>
      </c>
    </row>
    <row r="12" ht="21" customHeight="true" spans="1:4">
      <c r="A12" s="19" t="s">
        <v>880</v>
      </c>
      <c r="B12" s="44" t="s">
        <v>187</v>
      </c>
      <c r="C12" s="44" t="s">
        <v>189</v>
      </c>
      <c r="D12" s="45">
        <v>5.27</v>
      </c>
    </row>
    <row r="13" ht="21" customHeight="true" spans="1:4">
      <c r="A13" s="19" t="s">
        <v>880</v>
      </c>
      <c r="B13" s="44" t="s">
        <v>190</v>
      </c>
      <c r="C13" s="44" t="s">
        <v>191</v>
      </c>
      <c r="D13" s="45">
        <v>8.8</v>
      </c>
    </row>
    <row r="14" ht="21" customHeight="true" spans="1:4">
      <c r="A14" s="19" t="s">
        <v>880</v>
      </c>
      <c r="B14" s="44" t="s">
        <v>258</v>
      </c>
      <c r="C14" s="44" t="s">
        <v>259</v>
      </c>
      <c r="D14" s="45">
        <v>34.29</v>
      </c>
    </row>
    <row r="15" ht="21" customHeight="true" spans="1:4">
      <c r="A15" s="19" t="s">
        <v>880</v>
      </c>
      <c r="B15" s="44" t="s">
        <v>190</v>
      </c>
      <c r="C15" s="44" t="s">
        <v>192</v>
      </c>
      <c r="D15" s="45">
        <v>2.35</v>
      </c>
    </row>
    <row r="16" ht="21" customHeight="true" spans="1:4">
      <c r="A16" s="19" t="s">
        <v>880</v>
      </c>
      <c r="B16" s="44" t="s">
        <v>190</v>
      </c>
      <c r="C16" s="44" t="s">
        <v>193</v>
      </c>
      <c r="D16" s="45">
        <v>1.21</v>
      </c>
    </row>
    <row r="17" ht="21" customHeight="true" spans="1:4">
      <c r="A17" s="19" t="s">
        <v>880</v>
      </c>
      <c r="B17" s="44" t="s">
        <v>194</v>
      </c>
      <c r="C17" s="44" t="s">
        <v>195</v>
      </c>
      <c r="D17" s="45">
        <v>26.91</v>
      </c>
    </row>
    <row r="18" ht="21" customHeight="true" spans="1:4">
      <c r="A18" s="19" t="s">
        <v>880</v>
      </c>
      <c r="B18" s="44" t="s">
        <v>196</v>
      </c>
      <c r="C18" s="44" t="s">
        <v>197</v>
      </c>
      <c r="D18" s="45">
        <v>14.3</v>
      </c>
    </row>
    <row r="19" ht="21" customHeight="true" spans="1:4">
      <c r="A19" s="19" t="s">
        <v>880</v>
      </c>
      <c r="B19" s="44" t="s">
        <v>196</v>
      </c>
      <c r="C19" s="44" t="s">
        <v>198</v>
      </c>
      <c r="D19" s="45">
        <v>0.23</v>
      </c>
    </row>
    <row r="20" ht="21" customHeight="true" spans="1:4">
      <c r="A20" s="19" t="s">
        <v>880</v>
      </c>
      <c r="B20" s="44" t="s">
        <v>199</v>
      </c>
      <c r="C20" s="44" t="s">
        <v>200</v>
      </c>
      <c r="D20" s="45">
        <v>1.18</v>
      </c>
    </row>
    <row r="21" ht="21" customHeight="true" spans="1:4">
      <c r="A21" s="19" t="s">
        <v>880</v>
      </c>
      <c r="B21" s="44" t="s">
        <v>201</v>
      </c>
      <c r="C21" s="44" t="s">
        <v>202</v>
      </c>
      <c r="D21" s="45">
        <v>13.46</v>
      </c>
    </row>
    <row r="22" ht="21" customHeight="true" spans="1:4">
      <c r="A22" s="19" t="s">
        <v>880</v>
      </c>
      <c r="B22" s="44" t="s">
        <v>203</v>
      </c>
      <c r="C22" s="44" t="s">
        <v>204</v>
      </c>
      <c r="D22" s="45">
        <v>26.31</v>
      </c>
    </row>
    <row r="23" ht="21" customHeight="true" spans="1:4">
      <c r="A23" s="42" t="s">
        <v>205</v>
      </c>
      <c r="B23" s="43"/>
      <c r="C23" s="43"/>
      <c r="D23" s="41">
        <f>D24</f>
        <v>5.7</v>
      </c>
    </row>
    <row r="24" ht="21" customHeight="true" spans="1:4">
      <c r="A24" s="19" t="s">
        <v>880</v>
      </c>
      <c r="B24" s="44" t="s">
        <v>206</v>
      </c>
      <c r="C24" s="44" t="s">
        <v>207</v>
      </c>
      <c r="D24" s="45">
        <v>5.7</v>
      </c>
    </row>
    <row r="25" ht="21" customHeight="true" spans="1:4">
      <c r="A25" s="42" t="s">
        <v>209</v>
      </c>
      <c r="B25" s="43"/>
      <c r="C25" s="43"/>
      <c r="D25" s="41">
        <f>D26+D27+D28</f>
        <v>7.38</v>
      </c>
    </row>
    <row r="26" ht="21" customHeight="true" spans="1:4">
      <c r="A26" s="19" t="s">
        <v>880</v>
      </c>
      <c r="B26" s="44" t="s">
        <v>210</v>
      </c>
      <c r="C26" s="44" t="s">
        <v>211</v>
      </c>
      <c r="D26" s="45">
        <v>1.94</v>
      </c>
    </row>
    <row r="27" ht="21" customHeight="true" spans="1:4">
      <c r="A27" s="19" t="s">
        <v>880</v>
      </c>
      <c r="B27" s="44" t="s">
        <v>210</v>
      </c>
      <c r="C27" s="44" t="s">
        <v>212</v>
      </c>
      <c r="D27" s="45">
        <v>4</v>
      </c>
    </row>
    <row r="28" ht="21" customHeight="true" spans="1:4">
      <c r="A28" s="19" t="s">
        <v>880</v>
      </c>
      <c r="B28" s="44" t="s">
        <v>306</v>
      </c>
      <c r="C28" s="44" t="s">
        <v>215</v>
      </c>
      <c r="D28" s="45">
        <v>1.44</v>
      </c>
    </row>
    <row r="29" ht="21" customHeight="true" spans="1:4">
      <c r="A29" s="39" t="s">
        <v>216</v>
      </c>
      <c r="B29" s="40"/>
      <c r="C29" s="40"/>
      <c r="D29" s="41">
        <f>D30</f>
        <v>16.52</v>
      </c>
    </row>
    <row r="30" ht="21" customHeight="true" spans="1:4">
      <c r="A30" s="42" t="s">
        <v>217</v>
      </c>
      <c r="B30" s="43"/>
      <c r="C30" s="43"/>
      <c r="D30" s="41">
        <f>SUM(D31:D36)</f>
        <v>16.52</v>
      </c>
    </row>
    <row r="31" ht="21" customHeight="true" spans="1:4">
      <c r="A31" s="19" t="s">
        <v>880</v>
      </c>
      <c r="B31" s="67" t="s">
        <v>262</v>
      </c>
      <c r="C31" s="67" t="s">
        <v>219</v>
      </c>
      <c r="D31" s="45">
        <v>5.97</v>
      </c>
    </row>
    <row r="32" ht="21" customHeight="true" spans="1:4">
      <c r="A32" s="19" t="s">
        <v>880</v>
      </c>
      <c r="B32" s="67" t="s">
        <v>220</v>
      </c>
      <c r="C32" s="67" t="s">
        <v>290</v>
      </c>
      <c r="D32" s="45">
        <v>1.5</v>
      </c>
    </row>
    <row r="33" ht="21" customHeight="true" spans="1:4">
      <c r="A33" s="19" t="s">
        <v>880</v>
      </c>
      <c r="B33" s="67" t="s">
        <v>263</v>
      </c>
      <c r="C33" s="67" t="s">
        <v>225</v>
      </c>
      <c r="D33" s="45">
        <v>1.92</v>
      </c>
    </row>
    <row r="34" ht="21" customHeight="true" spans="1:4">
      <c r="A34" s="19" t="s">
        <v>880</v>
      </c>
      <c r="B34" s="67" t="s">
        <v>291</v>
      </c>
      <c r="C34" s="67" t="s">
        <v>292</v>
      </c>
      <c r="D34" s="45">
        <v>4.8</v>
      </c>
    </row>
    <row r="35" ht="21" customHeight="true" spans="1:4">
      <c r="A35" s="19" t="s">
        <v>880</v>
      </c>
      <c r="B35" s="67" t="s">
        <v>206</v>
      </c>
      <c r="C35" s="67" t="s">
        <v>321</v>
      </c>
      <c r="D35" s="45">
        <v>1.08</v>
      </c>
    </row>
    <row r="36" ht="21" customHeight="true" spans="1:4">
      <c r="A36" s="46" t="s">
        <v>880</v>
      </c>
      <c r="B36" s="68" t="s">
        <v>222</v>
      </c>
      <c r="C36" s="68" t="s">
        <v>223</v>
      </c>
      <c r="D36" s="48">
        <v>1.25</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5"/>
  <sheetViews>
    <sheetView workbookViewId="0">
      <selection activeCell="I19" sqref="I19"/>
    </sheetView>
  </sheetViews>
  <sheetFormatPr defaultColWidth="9" defaultRowHeight="13.5" outlineLevelCol="5"/>
  <cols>
    <col min="1" max="1" width="27.625" style="90" customWidth="true"/>
    <col min="2" max="2" width="26.25" style="90" customWidth="true"/>
    <col min="3" max="3" width="22.25" style="90" customWidth="true"/>
    <col min="4" max="4" width="45.5" style="90" customWidth="true"/>
    <col min="5" max="5" width="55" style="90" customWidth="true"/>
    <col min="6" max="6" width="43.875" style="90" customWidth="true"/>
    <col min="7" max="16384" width="9" style="90"/>
  </cols>
  <sheetData>
    <row r="1" ht="51" customHeight="true" spans="1:6">
      <c r="A1" s="14" t="s">
        <v>264</v>
      </c>
      <c r="B1" s="14"/>
      <c r="C1" s="14"/>
      <c r="D1" s="14"/>
      <c r="E1" s="14"/>
      <c r="F1" s="14"/>
    </row>
    <row r="2" ht="21.95" customHeight="true" spans="1:6">
      <c r="A2" s="16"/>
      <c r="B2" s="16"/>
      <c r="C2" s="16"/>
      <c r="D2" s="16"/>
      <c r="E2" s="16"/>
      <c r="F2" s="386" t="s">
        <v>1</v>
      </c>
    </row>
    <row r="3" ht="60" customHeight="true" spans="1:6">
      <c r="A3" s="94" t="s">
        <v>4</v>
      </c>
      <c r="B3" s="95" t="s">
        <v>227</v>
      </c>
      <c r="C3" s="96" t="s">
        <v>228</v>
      </c>
      <c r="D3" s="95" t="s">
        <v>229</v>
      </c>
      <c r="E3" s="95" t="s">
        <v>230</v>
      </c>
      <c r="F3" s="101" t="s">
        <v>231</v>
      </c>
    </row>
    <row r="4" ht="57" customHeight="true" spans="1:6">
      <c r="A4" s="52" t="s">
        <v>881</v>
      </c>
      <c r="B4" s="20" t="s">
        <v>882</v>
      </c>
      <c r="C4" s="8" t="s">
        <v>233</v>
      </c>
      <c r="D4" s="8" t="s">
        <v>883</v>
      </c>
      <c r="E4" s="20" t="s">
        <v>884</v>
      </c>
      <c r="F4" s="468">
        <v>5</v>
      </c>
    </row>
    <row r="5" ht="75" customHeight="true" spans="1:6">
      <c r="A5" s="52" t="s">
        <v>881</v>
      </c>
      <c r="B5" s="20" t="s">
        <v>885</v>
      </c>
      <c r="C5" s="8" t="s">
        <v>233</v>
      </c>
      <c r="D5" s="8" t="s">
        <v>886</v>
      </c>
      <c r="E5" s="22" t="s">
        <v>887</v>
      </c>
      <c r="F5" s="468">
        <v>195</v>
      </c>
    </row>
    <row r="6" ht="45.95" customHeight="true" spans="1:6">
      <c r="A6" s="52" t="s">
        <v>881</v>
      </c>
      <c r="B6" s="20" t="s">
        <v>888</v>
      </c>
      <c r="C6" s="8" t="s">
        <v>233</v>
      </c>
      <c r="D6" s="20" t="s">
        <v>713</v>
      </c>
      <c r="E6" s="20" t="s">
        <v>889</v>
      </c>
      <c r="F6" s="468">
        <v>55</v>
      </c>
    </row>
    <row r="7" ht="75.95" customHeight="true" spans="1:6">
      <c r="A7" s="52" t="s">
        <v>881</v>
      </c>
      <c r="B7" s="20" t="s">
        <v>890</v>
      </c>
      <c r="C7" s="8" t="s">
        <v>233</v>
      </c>
      <c r="D7" s="8" t="s">
        <v>891</v>
      </c>
      <c r="E7" s="20" t="s">
        <v>892</v>
      </c>
      <c r="F7" s="468">
        <v>180</v>
      </c>
    </row>
    <row r="8" ht="102.95" customHeight="true" spans="1:6">
      <c r="A8" s="52" t="s">
        <v>881</v>
      </c>
      <c r="B8" s="20" t="s">
        <v>893</v>
      </c>
      <c r="C8" s="8" t="s">
        <v>233</v>
      </c>
      <c r="D8" s="8" t="s">
        <v>894</v>
      </c>
      <c r="E8" s="20" t="s">
        <v>895</v>
      </c>
      <c r="F8" s="468">
        <v>12</v>
      </c>
    </row>
    <row r="9" ht="45.95" customHeight="true" spans="1:6">
      <c r="A9" s="52" t="s">
        <v>881</v>
      </c>
      <c r="B9" s="20" t="s">
        <v>896</v>
      </c>
      <c r="C9" s="8" t="s">
        <v>233</v>
      </c>
      <c r="D9" s="20" t="s">
        <v>713</v>
      </c>
      <c r="E9" s="20" t="s">
        <v>897</v>
      </c>
      <c r="F9" s="468">
        <v>2</v>
      </c>
    </row>
    <row r="10" ht="105" customHeight="true" spans="1:6">
      <c r="A10" s="52" t="s">
        <v>881</v>
      </c>
      <c r="B10" s="20" t="s">
        <v>898</v>
      </c>
      <c r="C10" s="8" t="s">
        <v>233</v>
      </c>
      <c r="D10" s="8" t="s">
        <v>894</v>
      </c>
      <c r="E10" s="20" t="s">
        <v>899</v>
      </c>
      <c r="F10" s="468">
        <v>500</v>
      </c>
    </row>
    <row r="11" ht="69" customHeight="true" spans="1:6">
      <c r="A11" s="52" t="s">
        <v>881</v>
      </c>
      <c r="B11" s="20" t="s">
        <v>900</v>
      </c>
      <c r="C11" s="8" t="s">
        <v>233</v>
      </c>
      <c r="D11" s="8" t="s">
        <v>901</v>
      </c>
      <c r="E11" s="20" t="s">
        <v>902</v>
      </c>
      <c r="F11" s="468">
        <v>3</v>
      </c>
    </row>
    <row r="12" ht="45.95" customHeight="true" spans="1:6">
      <c r="A12" s="52" t="s">
        <v>881</v>
      </c>
      <c r="B12" s="20" t="s">
        <v>903</v>
      </c>
      <c r="C12" s="8" t="s">
        <v>233</v>
      </c>
      <c r="D12" s="22" t="s">
        <v>713</v>
      </c>
      <c r="E12" s="20" t="s">
        <v>904</v>
      </c>
      <c r="F12" s="468">
        <v>2</v>
      </c>
    </row>
    <row r="13" ht="45.95" customHeight="true" spans="1:6">
      <c r="A13" s="52" t="s">
        <v>881</v>
      </c>
      <c r="B13" s="20" t="s">
        <v>905</v>
      </c>
      <c r="C13" s="8" t="s">
        <v>233</v>
      </c>
      <c r="D13" s="22" t="s">
        <v>906</v>
      </c>
      <c r="E13" s="20" t="s">
        <v>907</v>
      </c>
      <c r="F13" s="468">
        <v>63</v>
      </c>
    </row>
    <row r="14" ht="48" customHeight="true" spans="1:6">
      <c r="A14" s="465" t="s">
        <v>175</v>
      </c>
      <c r="B14" s="466"/>
      <c r="C14" s="466"/>
      <c r="D14" s="466"/>
      <c r="E14" s="469"/>
      <c r="F14" s="105">
        <f>SUM(F4:F13)</f>
        <v>1017</v>
      </c>
    </row>
    <row r="15" ht="20.25" spans="1:4">
      <c r="A15" s="467"/>
      <c r="B15" s="467"/>
      <c r="C15" s="467"/>
      <c r="D15" s="467"/>
    </row>
    <row r="16" ht="20.25" spans="1:4">
      <c r="A16" s="467"/>
      <c r="B16" s="467"/>
      <c r="C16" s="467"/>
      <c r="D16" s="467"/>
    </row>
    <row r="17" ht="20.25" spans="1:4">
      <c r="A17" s="467"/>
      <c r="B17" s="467"/>
      <c r="C17" s="467"/>
      <c r="D17" s="467"/>
    </row>
    <row r="18" ht="20.25" spans="1:4">
      <c r="A18" s="467"/>
      <c r="B18" s="467"/>
      <c r="C18" s="467"/>
      <c r="D18" s="467"/>
    </row>
    <row r="19" ht="20.25" spans="1:4">
      <c r="A19" s="467"/>
      <c r="B19" s="467"/>
      <c r="C19" s="467"/>
      <c r="D19" s="467"/>
    </row>
    <row r="20" ht="20.25" spans="1:4">
      <c r="A20" s="467"/>
      <c r="B20" s="467"/>
      <c r="C20" s="467"/>
      <c r="D20" s="467"/>
    </row>
    <row r="21" ht="20.25" spans="1:4">
      <c r="A21" s="467"/>
      <c r="B21" s="467"/>
      <c r="C21" s="467"/>
      <c r="D21" s="467"/>
    </row>
    <row r="22" ht="20.25" spans="1:4">
      <c r="A22" s="467"/>
      <c r="B22" s="467"/>
      <c r="C22" s="467"/>
      <c r="D22" s="467"/>
    </row>
    <row r="23" ht="20.25" spans="1:4">
      <c r="A23" s="467"/>
      <c r="B23" s="467"/>
      <c r="C23" s="467"/>
      <c r="D23" s="467"/>
    </row>
    <row r="24" ht="20.25" spans="1:4">
      <c r="A24" s="467"/>
      <c r="B24" s="467"/>
      <c r="C24" s="467"/>
      <c r="D24" s="467"/>
    </row>
    <row r="25" ht="20.25" spans="1:4">
      <c r="A25" s="467"/>
      <c r="B25" s="467"/>
      <c r="C25" s="467"/>
      <c r="D25" s="467"/>
    </row>
    <row r="26" ht="20.25" spans="1:4">
      <c r="A26" s="467"/>
      <c r="B26" s="467"/>
      <c r="C26" s="467"/>
      <c r="D26" s="467"/>
    </row>
    <row r="27" ht="20.25" spans="1:4">
      <c r="A27" s="467"/>
      <c r="B27" s="467"/>
      <c r="C27" s="467"/>
      <c r="D27" s="467"/>
    </row>
    <row r="28" ht="20.25" spans="1:4">
      <c r="A28" s="467"/>
      <c r="B28" s="467"/>
      <c r="C28" s="467"/>
      <c r="D28" s="467"/>
    </row>
    <row r="29" ht="20.25" spans="1:4">
      <c r="A29" s="467"/>
      <c r="B29" s="467"/>
      <c r="C29" s="467"/>
      <c r="D29" s="467"/>
    </row>
    <row r="30" ht="20.25" spans="1:4">
      <c r="A30" s="467"/>
      <c r="B30" s="467"/>
      <c r="C30" s="467"/>
      <c r="D30" s="467"/>
    </row>
    <row r="31" ht="20.25" spans="1:4">
      <c r="A31" s="467"/>
      <c r="B31" s="467"/>
      <c r="C31" s="467"/>
      <c r="D31" s="467"/>
    </row>
    <row r="32" ht="20.25" spans="1:4">
      <c r="A32" s="467"/>
      <c r="B32" s="467"/>
      <c r="C32" s="467"/>
      <c r="D32" s="467"/>
    </row>
    <row r="33" ht="20.25" spans="1:4">
      <c r="A33" s="467"/>
      <c r="B33" s="467"/>
      <c r="C33" s="467"/>
      <c r="D33" s="467"/>
    </row>
    <row r="34" ht="20.25" spans="1:4">
      <c r="A34" s="467"/>
      <c r="B34" s="467"/>
      <c r="C34" s="467"/>
      <c r="D34" s="467"/>
    </row>
    <row r="35" ht="20.25" spans="1:4">
      <c r="A35" s="467"/>
      <c r="B35" s="467"/>
      <c r="C35" s="467"/>
      <c r="D35" s="467"/>
    </row>
  </sheetData>
  <mergeCells count="2">
    <mergeCell ref="A1:F1"/>
    <mergeCell ref="A14:E14"/>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workbookViewId="0">
      <selection activeCell="I19" sqref="I19"/>
    </sheetView>
  </sheetViews>
  <sheetFormatPr defaultColWidth="9" defaultRowHeight="13.5" outlineLevelCol="3"/>
  <cols>
    <col min="1" max="1" width="44.375" style="571" customWidth="true"/>
    <col min="2" max="3" width="71.75" style="571" customWidth="true"/>
    <col min="4" max="4" width="35.125" style="571" customWidth="true"/>
    <col min="5" max="16384" width="9" style="571"/>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D8+D28</f>
        <v>142.37</v>
      </c>
    </row>
    <row r="8" ht="26.1" customHeight="true" spans="1:4">
      <c r="A8" s="39" t="s">
        <v>182</v>
      </c>
      <c r="B8" s="40"/>
      <c r="C8" s="40"/>
      <c r="D8" s="41">
        <f>D9+D23+D25</f>
        <v>134.54</v>
      </c>
    </row>
    <row r="9" ht="26.1" customHeight="true" spans="1:4">
      <c r="A9" s="42" t="s">
        <v>183</v>
      </c>
      <c r="B9" s="43"/>
      <c r="C9" s="43"/>
      <c r="D9" s="41">
        <f>SUM(D10:D22)</f>
        <v>123.91</v>
      </c>
    </row>
    <row r="10" ht="21" customHeight="true" spans="1:4">
      <c r="A10" s="19" t="s">
        <v>14</v>
      </c>
      <c r="B10" s="44" t="s">
        <v>185</v>
      </c>
      <c r="C10" s="44" t="s">
        <v>186</v>
      </c>
      <c r="D10" s="45">
        <v>45.18</v>
      </c>
    </row>
    <row r="11" ht="21" customHeight="true" spans="1:4">
      <c r="A11" s="19" t="s">
        <v>14</v>
      </c>
      <c r="B11" s="44" t="s">
        <v>187</v>
      </c>
      <c r="C11" s="44" t="s">
        <v>188</v>
      </c>
      <c r="D11" s="45">
        <v>23</v>
      </c>
    </row>
    <row r="12" ht="21" customHeight="true" spans="1:4">
      <c r="A12" s="19" t="s">
        <v>14</v>
      </c>
      <c r="B12" s="44" t="s">
        <v>187</v>
      </c>
      <c r="C12" s="44" t="s">
        <v>189</v>
      </c>
      <c r="D12" s="45">
        <v>2.56</v>
      </c>
    </row>
    <row r="13" ht="21" customHeight="true" spans="1:4">
      <c r="A13" s="19" t="s">
        <v>14</v>
      </c>
      <c r="B13" s="44" t="s">
        <v>190</v>
      </c>
      <c r="C13" s="44" t="s">
        <v>191</v>
      </c>
      <c r="D13" s="45">
        <v>4.09</v>
      </c>
    </row>
    <row r="14" ht="21" customHeight="true" spans="1:4">
      <c r="A14" s="19" t="s">
        <v>14</v>
      </c>
      <c r="B14" s="44" t="s">
        <v>258</v>
      </c>
      <c r="C14" s="44" t="s">
        <v>259</v>
      </c>
      <c r="D14" s="45">
        <v>7.72</v>
      </c>
    </row>
    <row r="15" ht="21" customHeight="true" spans="1:4">
      <c r="A15" s="19" t="s">
        <v>14</v>
      </c>
      <c r="B15" s="44" t="s">
        <v>190</v>
      </c>
      <c r="C15" s="44" t="s">
        <v>192</v>
      </c>
      <c r="D15" s="45">
        <v>2.64</v>
      </c>
    </row>
    <row r="16" ht="21" customHeight="true" spans="1:4">
      <c r="A16" s="19" t="s">
        <v>14</v>
      </c>
      <c r="B16" s="44" t="s">
        <v>190</v>
      </c>
      <c r="C16" s="44" t="s">
        <v>193</v>
      </c>
      <c r="D16" s="45">
        <v>1.21</v>
      </c>
    </row>
    <row r="17" ht="21" customHeight="true" spans="1:4">
      <c r="A17" s="19" t="s">
        <v>14</v>
      </c>
      <c r="B17" s="44" t="s">
        <v>194</v>
      </c>
      <c r="C17" s="44" t="s">
        <v>195</v>
      </c>
      <c r="D17" s="45">
        <v>12.79</v>
      </c>
    </row>
    <row r="18" ht="21" customHeight="true" spans="1:4">
      <c r="A18" s="19" t="s">
        <v>14</v>
      </c>
      <c r="B18" s="44" t="s">
        <v>196</v>
      </c>
      <c r="C18" s="44" t="s">
        <v>197</v>
      </c>
      <c r="D18" s="45">
        <v>6.63</v>
      </c>
    </row>
    <row r="19" ht="21" customHeight="true" spans="1:4">
      <c r="A19" s="19" t="s">
        <v>14</v>
      </c>
      <c r="B19" s="44" t="s">
        <v>196</v>
      </c>
      <c r="C19" s="44" t="s">
        <v>198</v>
      </c>
      <c r="D19" s="45">
        <v>0.06</v>
      </c>
    </row>
    <row r="20" ht="21" customHeight="true" spans="1:4">
      <c r="A20" s="19" t="s">
        <v>14</v>
      </c>
      <c r="B20" s="44" t="s">
        <v>199</v>
      </c>
      <c r="C20" s="44" t="s">
        <v>200</v>
      </c>
      <c r="D20" s="45">
        <v>0.61</v>
      </c>
    </row>
    <row r="21" ht="21" customHeight="true" spans="1:4">
      <c r="A21" s="19" t="s">
        <v>14</v>
      </c>
      <c r="B21" s="44" t="s">
        <v>201</v>
      </c>
      <c r="C21" s="44" t="s">
        <v>202</v>
      </c>
      <c r="D21" s="45">
        <v>6.39</v>
      </c>
    </row>
    <row r="22" ht="21" customHeight="true" spans="1:4">
      <c r="A22" s="19" t="s">
        <v>14</v>
      </c>
      <c r="B22" s="44" t="s">
        <v>203</v>
      </c>
      <c r="C22" s="44" t="s">
        <v>204</v>
      </c>
      <c r="D22" s="45">
        <v>11.03</v>
      </c>
    </row>
    <row r="23" ht="21" customHeight="true" spans="1:4">
      <c r="A23" s="42" t="s">
        <v>205</v>
      </c>
      <c r="B23" s="43"/>
      <c r="C23" s="43"/>
      <c r="D23" s="41">
        <f>D24</f>
        <v>6.53</v>
      </c>
    </row>
    <row r="24" ht="21" customHeight="true" spans="1:4">
      <c r="A24" s="19" t="s">
        <v>14</v>
      </c>
      <c r="B24" s="44" t="s">
        <v>206</v>
      </c>
      <c r="C24" s="44" t="s">
        <v>207</v>
      </c>
      <c r="D24" s="45">
        <v>6.53</v>
      </c>
    </row>
    <row r="25" ht="21" customHeight="true" spans="1:4">
      <c r="A25" s="42" t="s">
        <v>209</v>
      </c>
      <c r="B25" s="43"/>
      <c r="C25" s="43"/>
      <c r="D25" s="41">
        <f>D26+D27</f>
        <v>4.1</v>
      </c>
    </row>
    <row r="26" ht="21" customHeight="true" spans="1:4">
      <c r="A26" s="19" t="s">
        <v>14</v>
      </c>
      <c r="B26" s="44" t="s">
        <v>210</v>
      </c>
      <c r="C26" s="44" t="s">
        <v>211</v>
      </c>
      <c r="D26" s="45">
        <v>3.78</v>
      </c>
    </row>
    <row r="27" ht="21" customHeight="true" spans="1:4">
      <c r="A27" s="19" t="s">
        <v>14</v>
      </c>
      <c r="B27" s="44" t="s">
        <v>210</v>
      </c>
      <c r="C27" s="44" t="s">
        <v>212</v>
      </c>
      <c r="D27" s="45">
        <v>0.32</v>
      </c>
    </row>
    <row r="28" ht="21" customHeight="true" spans="1:4">
      <c r="A28" s="39" t="s">
        <v>216</v>
      </c>
      <c r="B28" s="40"/>
      <c r="C28" s="40"/>
      <c r="D28" s="41">
        <f>D29</f>
        <v>7.83</v>
      </c>
    </row>
    <row r="29" ht="21" customHeight="true" spans="1:4">
      <c r="A29" s="42" t="s">
        <v>217</v>
      </c>
      <c r="B29" s="43"/>
      <c r="C29" s="43"/>
      <c r="D29" s="41">
        <f>SUM(D30:D32)</f>
        <v>7.83</v>
      </c>
    </row>
    <row r="30" ht="21" customHeight="true" spans="1:4">
      <c r="A30" s="19" t="s">
        <v>14</v>
      </c>
      <c r="B30" s="67" t="s">
        <v>262</v>
      </c>
      <c r="C30" s="67" t="s">
        <v>219</v>
      </c>
      <c r="D30" s="45">
        <v>2.4</v>
      </c>
    </row>
    <row r="31" ht="21" customHeight="true" spans="1:4">
      <c r="A31" s="19" t="s">
        <v>14</v>
      </c>
      <c r="B31" s="67" t="s">
        <v>220</v>
      </c>
      <c r="C31" s="67" t="s">
        <v>290</v>
      </c>
      <c r="D31" s="45">
        <v>0.63</v>
      </c>
    </row>
    <row r="32" ht="21" customHeight="true" spans="1:4">
      <c r="A32" s="46" t="s">
        <v>14</v>
      </c>
      <c r="B32" s="68" t="s">
        <v>291</v>
      </c>
      <c r="C32" s="68" t="s">
        <v>292</v>
      </c>
      <c r="D32" s="48">
        <v>4.8</v>
      </c>
    </row>
  </sheetData>
  <mergeCells count="12">
    <mergeCell ref="A1:D1"/>
    <mergeCell ref="A7:C7"/>
    <mergeCell ref="A8:C8"/>
    <mergeCell ref="A9:C9"/>
    <mergeCell ref="A23:C23"/>
    <mergeCell ref="A25:C25"/>
    <mergeCell ref="A28:C28"/>
    <mergeCell ref="A29:C2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7"/>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235.37</v>
      </c>
    </row>
    <row r="8" ht="26.1" customHeight="true" spans="1:4">
      <c r="A8" s="39" t="s">
        <v>182</v>
      </c>
      <c r="B8" s="40"/>
      <c r="C8" s="40"/>
      <c r="D8" s="41">
        <f>D9+D23+D25</f>
        <v>226.67</v>
      </c>
    </row>
    <row r="9" ht="26.1" customHeight="true" spans="1:4">
      <c r="A9" s="42" t="s">
        <v>183</v>
      </c>
      <c r="B9" s="43"/>
      <c r="C9" s="43"/>
      <c r="D9" s="41">
        <f>SUM(D10:D22)</f>
        <v>221.14</v>
      </c>
    </row>
    <row r="10" ht="21" customHeight="true" spans="1:4">
      <c r="A10" s="19" t="s">
        <v>908</v>
      </c>
      <c r="B10" s="44" t="s">
        <v>185</v>
      </c>
      <c r="C10" s="44" t="s">
        <v>186</v>
      </c>
      <c r="D10" s="45">
        <v>90.24</v>
      </c>
    </row>
    <row r="11" ht="21" customHeight="true" spans="1:4">
      <c r="A11" s="19" t="s">
        <v>908</v>
      </c>
      <c r="B11" s="44" t="s">
        <v>187</v>
      </c>
      <c r="C11" s="44" t="s">
        <v>188</v>
      </c>
      <c r="D11" s="45">
        <v>10.22</v>
      </c>
    </row>
    <row r="12" ht="21" customHeight="true" spans="1:4">
      <c r="A12" s="19" t="s">
        <v>908</v>
      </c>
      <c r="B12" s="44" t="s">
        <v>187</v>
      </c>
      <c r="C12" s="44" t="s">
        <v>189</v>
      </c>
      <c r="D12" s="45">
        <v>4.91</v>
      </c>
    </row>
    <row r="13" ht="21" customHeight="true" spans="1:4">
      <c r="A13" s="19" t="s">
        <v>908</v>
      </c>
      <c r="B13" s="44" t="s">
        <v>190</v>
      </c>
      <c r="C13" s="44" t="s">
        <v>191</v>
      </c>
      <c r="D13" s="45">
        <v>7.53</v>
      </c>
    </row>
    <row r="14" ht="21" customHeight="true" spans="1:4">
      <c r="A14" s="19" t="s">
        <v>908</v>
      </c>
      <c r="B14" s="44" t="s">
        <v>258</v>
      </c>
      <c r="C14" s="44" t="s">
        <v>259</v>
      </c>
      <c r="D14" s="45">
        <v>39.15</v>
      </c>
    </row>
    <row r="15" ht="21" customHeight="true" spans="1:4">
      <c r="A15" s="19" t="s">
        <v>908</v>
      </c>
      <c r="B15" s="44" t="s">
        <v>190</v>
      </c>
      <c r="C15" s="44" t="s">
        <v>192</v>
      </c>
      <c r="D15" s="45">
        <v>1.36</v>
      </c>
    </row>
    <row r="16" ht="21" customHeight="true" spans="1:4">
      <c r="A16" s="19" t="s">
        <v>908</v>
      </c>
      <c r="B16" s="44" t="s">
        <v>190</v>
      </c>
      <c r="C16" s="44" t="s">
        <v>193</v>
      </c>
      <c r="D16" s="45">
        <v>0.69</v>
      </c>
    </row>
    <row r="17" ht="21" customHeight="true" spans="1:4">
      <c r="A17" s="19" t="s">
        <v>908</v>
      </c>
      <c r="B17" s="44" t="s">
        <v>194</v>
      </c>
      <c r="C17" s="44" t="s">
        <v>195</v>
      </c>
      <c r="D17" s="45">
        <v>23.4</v>
      </c>
    </row>
    <row r="18" ht="21" customHeight="true" spans="1:4">
      <c r="A18" s="19" t="s">
        <v>908</v>
      </c>
      <c r="B18" s="44" t="s">
        <v>196</v>
      </c>
      <c r="C18" s="44" t="s">
        <v>197</v>
      </c>
      <c r="D18" s="45">
        <v>12.43</v>
      </c>
    </row>
    <row r="19" ht="21" customHeight="true" spans="1:4">
      <c r="A19" s="19" t="s">
        <v>908</v>
      </c>
      <c r="B19" s="44" t="s">
        <v>196</v>
      </c>
      <c r="C19" s="44" t="s">
        <v>198</v>
      </c>
      <c r="D19" s="45">
        <v>0.13</v>
      </c>
    </row>
    <row r="20" ht="21" customHeight="true" spans="1:4">
      <c r="A20" s="19" t="s">
        <v>908</v>
      </c>
      <c r="B20" s="44" t="s">
        <v>199</v>
      </c>
      <c r="C20" s="44" t="s">
        <v>200</v>
      </c>
      <c r="D20" s="45">
        <v>1.03</v>
      </c>
    </row>
    <row r="21" ht="21" customHeight="true" spans="1:4">
      <c r="A21" s="19" t="s">
        <v>908</v>
      </c>
      <c r="B21" s="44" t="s">
        <v>201</v>
      </c>
      <c r="C21" s="44" t="s">
        <v>202</v>
      </c>
      <c r="D21" s="45">
        <v>11.7</v>
      </c>
    </row>
    <row r="22" ht="21" customHeight="true" spans="1:4">
      <c r="A22" s="19" t="s">
        <v>908</v>
      </c>
      <c r="B22" s="44" t="s">
        <v>203</v>
      </c>
      <c r="C22" s="44" t="s">
        <v>204</v>
      </c>
      <c r="D22" s="45">
        <v>18.35</v>
      </c>
    </row>
    <row r="23" ht="21" customHeight="true" spans="1:4">
      <c r="A23" s="42" t="s">
        <v>205</v>
      </c>
      <c r="B23" s="43"/>
      <c r="C23" s="43"/>
      <c r="D23" s="41">
        <f>D24</f>
        <v>3.12</v>
      </c>
    </row>
    <row r="24" ht="21" customHeight="true" spans="1:4">
      <c r="A24" s="19" t="s">
        <v>908</v>
      </c>
      <c r="B24" s="44" t="s">
        <v>206</v>
      </c>
      <c r="C24" s="44" t="s">
        <v>207</v>
      </c>
      <c r="D24" s="45">
        <v>3.12</v>
      </c>
    </row>
    <row r="25" ht="21" customHeight="true" spans="1:4">
      <c r="A25" s="42" t="s">
        <v>209</v>
      </c>
      <c r="B25" s="43"/>
      <c r="C25" s="43"/>
      <c r="D25" s="41">
        <f>D26+D27+D28</f>
        <v>2.41</v>
      </c>
    </row>
    <row r="26" ht="21" customHeight="true" spans="1:4">
      <c r="A26" s="19" t="s">
        <v>908</v>
      </c>
      <c r="B26" s="44" t="s">
        <v>210</v>
      </c>
      <c r="C26" s="44" t="s">
        <v>211</v>
      </c>
      <c r="D26" s="45">
        <v>0.02</v>
      </c>
    </row>
    <row r="27" ht="21" customHeight="true" spans="1:4">
      <c r="A27" s="19" t="s">
        <v>908</v>
      </c>
      <c r="B27" s="44" t="s">
        <v>210</v>
      </c>
      <c r="C27" s="44" t="s">
        <v>212</v>
      </c>
      <c r="D27" s="45">
        <v>0.23</v>
      </c>
    </row>
    <row r="28" ht="21" customHeight="true" spans="1:4">
      <c r="A28" s="19" t="s">
        <v>908</v>
      </c>
      <c r="B28" s="44" t="s">
        <v>306</v>
      </c>
      <c r="C28" s="44" t="s">
        <v>215</v>
      </c>
      <c r="D28" s="45">
        <v>2.16</v>
      </c>
    </row>
    <row r="29" ht="21" customHeight="true" spans="1:4">
      <c r="A29" s="39" t="s">
        <v>216</v>
      </c>
      <c r="B29" s="40"/>
      <c r="C29" s="40"/>
      <c r="D29" s="41">
        <f>D30</f>
        <v>8.7</v>
      </c>
    </row>
    <row r="30" ht="21" customHeight="true" spans="1:4">
      <c r="A30" s="42" t="s">
        <v>217</v>
      </c>
      <c r="B30" s="43"/>
      <c r="C30" s="43"/>
      <c r="D30" s="41">
        <f>SUM(D31:D37)</f>
        <v>8.7</v>
      </c>
    </row>
    <row r="31" ht="21" customHeight="true" spans="1:4">
      <c r="A31" s="19" t="s">
        <v>908</v>
      </c>
      <c r="B31" s="67" t="s">
        <v>262</v>
      </c>
      <c r="C31" s="67" t="s">
        <v>219</v>
      </c>
      <c r="D31" s="45">
        <v>1.31</v>
      </c>
    </row>
    <row r="32" ht="21" customHeight="true" spans="1:4">
      <c r="A32" s="19" t="s">
        <v>908</v>
      </c>
      <c r="B32" s="67" t="s">
        <v>220</v>
      </c>
      <c r="C32" s="67" t="s">
        <v>290</v>
      </c>
      <c r="D32" s="45">
        <v>0.7</v>
      </c>
    </row>
    <row r="33" ht="21" customHeight="true" spans="1:4">
      <c r="A33" s="19" t="s">
        <v>908</v>
      </c>
      <c r="B33" s="67" t="s">
        <v>514</v>
      </c>
      <c r="C33" s="67" t="s">
        <v>515</v>
      </c>
      <c r="D33" s="45">
        <v>0.3</v>
      </c>
    </row>
    <row r="34" ht="21" customHeight="true" spans="1:4">
      <c r="A34" s="19" t="s">
        <v>908</v>
      </c>
      <c r="B34" s="67" t="s">
        <v>263</v>
      </c>
      <c r="C34" s="67" t="s">
        <v>225</v>
      </c>
      <c r="D34" s="45">
        <v>1.7</v>
      </c>
    </row>
    <row r="35" ht="21" customHeight="true" spans="1:4">
      <c r="A35" s="19" t="s">
        <v>908</v>
      </c>
      <c r="B35" s="67" t="s">
        <v>291</v>
      </c>
      <c r="C35" s="67" t="s">
        <v>292</v>
      </c>
      <c r="D35" s="45">
        <v>2.4</v>
      </c>
    </row>
    <row r="36" ht="21" customHeight="true" spans="1:4">
      <c r="A36" s="19" t="s">
        <v>908</v>
      </c>
      <c r="B36" s="67" t="s">
        <v>206</v>
      </c>
      <c r="C36" s="67" t="s">
        <v>321</v>
      </c>
      <c r="D36" s="45">
        <v>1.14</v>
      </c>
    </row>
    <row r="37" ht="21" customHeight="true" spans="1:4">
      <c r="A37" s="46" t="s">
        <v>908</v>
      </c>
      <c r="B37" s="68" t="s">
        <v>222</v>
      </c>
      <c r="C37" s="68" t="s">
        <v>223</v>
      </c>
      <c r="D37" s="48">
        <v>1.15</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topLeftCell="A12" workbookViewId="0">
      <selection activeCell="I19" sqref="I19"/>
    </sheetView>
  </sheetViews>
  <sheetFormatPr defaultColWidth="9" defaultRowHeight="39" customHeight="true" outlineLevelCol="5"/>
  <cols>
    <col min="1" max="1" width="30.625" style="444" customWidth="true"/>
    <col min="2" max="2" width="26.25" style="444" customWidth="true"/>
    <col min="3" max="3" width="20.75" style="444" customWidth="true"/>
    <col min="4" max="4" width="45.5" style="444" customWidth="true"/>
    <col min="5" max="5" width="55" style="444" customWidth="true"/>
    <col min="6" max="6" width="42.5" style="444" customWidth="true"/>
    <col min="7" max="16384" width="9" style="444"/>
  </cols>
  <sheetData>
    <row r="1" customHeight="true" spans="1:6">
      <c r="A1" s="445" t="s">
        <v>264</v>
      </c>
      <c r="B1" s="221"/>
      <c r="C1" s="221"/>
      <c r="D1" s="221"/>
      <c r="E1" s="221"/>
      <c r="F1" s="445"/>
    </row>
    <row r="2" ht="27" customHeight="true" spans="1:6">
      <c r="A2" s="446"/>
      <c r="B2" s="447"/>
      <c r="C2" s="447"/>
      <c r="D2" s="447"/>
      <c r="E2" s="447"/>
      <c r="F2" s="455" t="s">
        <v>1</v>
      </c>
    </row>
    <row r="3" ht="63" customHeight="true" spans="1:6">
      <c r="A3" s="49" t="s">
        <v>4</v>
      </c>
      <c r="B3" s="50" t="s">
        <v>227</v>
      </c>
      <c r="C3" s="51" t="s">
        <v>228</v>
      </c>
      <c r="D3" s="50" t="s">
        <v>229</v>
      </c>
      <c r="E3" s="50" t="s">
        <v>230</v>
      </c>
      <c r="F3" s="55" t="s">
        <v>231</v>
      </c>
    </row>
    <row r="4" ht="81" spans="1:6">
      <c r="A4" s="52" t="s">
        <v>909</v>
      </c>
      <c r="B4" s="20" t="s">
        <v>910</v>
      </c>
      <c r="C4" s="8" t="s">
        <v>233</v>
      </c>
      <c r="D4" s="280" t="s">
        <v>911</v>
      </c>
      <c r="E4" s="280" t="s">
        <v>912</v>
      </c>
      <c r="F4" s="456">
        <v>30</v>
      </c>
    </row>
    <row r="5" ht="101.25" spans="1:6">
      <c r="A5" s="52" t="s">
        <v>909</v>
      </c>
      <c r="B5" s="20" t="s">
        <v>913</v>
      </c>
      <c r="C5" s="8" t="s">
        <v>233</v>
      </c>
      <c r="D5" s="280" t="s">
        <v>911</v>
      </c>
      <c r="E5" s="280" t="s">
        <v>914</v>
      </c>
      <c r="F5" s="456">
        <v>7</v>
      </c>
    </row>
    <row r="6" ht="60.75" spans="1:6">
      <c r="A6" s="52" t="s">
        <v>909</v>
      </c>
      <c r="B6" s="20" t="s">
        <v>915</v>
      </c>
      <c r="C6" s="8" t="s">
        <v>233</v>
      </c>
      <c r="D6" s="280" t="s">
        <v>911</v>
      </c>
      <c r="E6" s="280" t="s">
        <v>916</v>
      </c>
      <c r="F6" s="456">
        <v>3.5</v>
      </c>
    </row>
    <row r="7" ht="60.75" spans="1:6">
      <c r="A7" s="52" t="s">
        <v>909</v>
      </c>
      <c r="B7" s="20" t="s">
        <v>917</v>
      </c>
      <c r="C7" s="8" t="s">
        <v>233</v>
      </c>
      <c r="D7" s="280" t="s">
        <v>911</v>
      </c>
      <c r="E7" s="280" t="s">
        <v>918</v>
      </c>
      <c r="F7" s="456">
        <v>3.6</v>
      </c>
    </row>
    <row r="8" ht="60.75" spans="1:6">
      <c r="A8" s="52" t="s">
        <v>909</v>
      </c>
      <c r="B8" s="20" t="s">
        <v>919</v>
      </c>
      <c r="C8" s="8" t="s">
        <v>233</v>
      </c>
      <c r="D8" s="280" t="s">
        <v>911</v>
      </c>
      <c r="E8" s="280" t="s">
        <v>920</v>
      </c>
      <c r="F8" s="456">
        <v>40</v>
      </c>
    </row>
    <row r="9" ht="40.5" spans="1:6">
      <c r="A9" s="52" t="s">
        <v>909</v>
      </c>
      <c r="B9" s="20" t="s">
        <v>921</v>
      </c>
      <c r="C9" s="8" t="s">
        <v>233</v>
      </c>
      <c r="D9" s="280" t="s">
        <v>922</v>
      </c>
      <c r="E9" s="280" t="s">
        <v>923</v>
      </c>
      <c r="F9" s="456">
        <v>20</v>
      </c>
    </row>
    <row r="10" ht="60.75" spans="1:6">
      <c r="A10" s="52" t="s">
        <v>909</v>
      </c>
      <c r="B10" s="20" t="s">
        <v>924</v>
      </c>
      <c r="C10" s="8" t="s">
        <v>233</v>
      </c>
      <c r="D10" s="280" t="s">
        <v>922</v>
      </c>
      <c r="E10" s="280" t="s">
        <v>925</v>
      </c>
      <c r="F10" s="456">
        <v>18</v>
      </c>
    </row>
    <row r="11" ht="60.75" spans="1:6">
      <c r="A11" s="52" t="s">
        <v>909</v>
      </c>
      <c r="B11" s="20" t="s">
        <v>926</v>
      </c>
      <c r="C11" s="8" t="s">
        <v>233</v>
      </c>
      <c r="D11" s="280" t="s">
        <v>922</v>
      </c>
      <c r="E11" s="280" t="s">
        <v>927</v>
      </c>
      <c r="F11" s="457">
        <v>25</v>
      </c>
    </row>
    <row r="12" ht="66" customHeight="true" spans="1:6">
      <c r="A12" s="52" t="s">
        <v>909</v>
      </c>
      <c r="B12" s="20" t="s">
        <v>928</v>
      </c>
      <c r="C12" s="8" t="s">
        <v>233</v>
      </c>
      <c r="D12" s="280" t="s">
        <v>922</v>
      </c>
      <c r="E12" s="280" t="s">
        <v>929</v>
      </c>
      <c r="F12" s="456">
        <v>100</v>
      </c>
    </row>
    <row r="13" ht="69" customHeight="true" spans="1:6">
      <c r="A13" s="52" t="s">
        <v>909</v>
      </c>
      <c r="B13" s="20" t="s">
        <v>930</v>
      </c>
      <c r="C13" s="8" t="s">
        <v>233</v>
      </c>
      <c r="D13" s="280" t="s">
        <v>922</v>
      </c>
      <c r="E13" s="280" t="s">
        <v>931</v>
      </c>
      <c r="F13" s="457">
        <v>10</v>
      </c>
    </row>
    <row r="14" ht="65.1" customHeight="true" spans="1:6">
      <c r="A14" s="52" t="s">
        <v>909</v>
      </c>
      <c r="B14" s="20" t="s">
        <v>932</v>
      </c>
      <c r="C14" s="8" t="s">
        <v>233</v>
      </c>
      <c r="D14" s="280" t="s">
        <v>922</v>
      </c>
      <c r="E14" s="280" t="s">
        <v>933</v>
      </c>
      <c r="F14" s="457">
        <v>1</v>
      </c>
    </row>
    <row r="15" s="443" customFormat="true" ht="84" customHeight="true" spans="1:6">
      <c r="A15" s="52" t="s">
        <v>909</v>
      </c>
      <c r="B15" s="20" t="s">
        <v>934</v>
      </c>
      <c r="C15" s="8" t="s">
        <v>233</v>
      </c>
      <c r="D15" s="280" t="s">
        <v>922</v>
      </c>
      <c r="E15" s="280" t="s">
        <v>935</v>
      </c>
      <c r="F15" s="457">
        <v>1</v>
      </c>
    </row>
    <row r="16" s="443" customFormat="true" ht="101.25" spans="1:6">
      <c r="A16" s="52" t="s">
        <v>909</v>
      </c>
      <c r="B16" s="20" t="s">
        <v>936</v>
      </c>
      <c r="C16" s="8" t="s">
        <v>233</v>
      </c>
      <c r="D16" s="280" t="s">
        <v>922</v>
      </c>
      <c r="E16" s="280" t="s">
        <v>937</v>
      </c>
      <c r="F16" s="457">
        <v>1</v>
      </c>
    </row>
    <row r="17" s="443" customFormat="true" ht="81" spans="1:6">
      <c r="A17" s="52" t="s">
        <v>909</v>
      </c>
      <c r="B17" s="69" t="s">
        <v>938</v>
      </c>
      <c r="C17" s="8" t="s">
        <v>233</v>
      </c>
      <c r="D17" s="280" t="s">
        <v>939</v>
      </c>
      <c r="E17" s="458" t="s">
        <v>940</v>
      </c>
      <c r="F17" s="459">
        <v>260</v>
      </c>
    </row>
    <row r="18" s="443" customFormat="true" ht="149.1" customHeight="true" spans="1:6">
      <c r="A18" s="52" t="s">
        <v>909</v>
      </c>
      <c r="B18" s="69" t="s">
        <v>941</v>
      </c>
      <c r="C18" s="8" t="s">
        <v>233</v>
      </c>
      <c r="D18" s="280" t="s">
        <v>942</v>
      </c>
      <c r="E18" s="458" t="s">
        <v>943</v>
      </c>
      <c r="F18" s="459">
        <v>5</v>
      </c>
    </row>
    <row r="19" s="443" customFormat="true" ht="72" customHeight="true" spans="1:6">
      <c r="A19" s="52" t="s">
        <v>909</v>
      </c>
      <c r="B19" s="448" t="s">
        <v>944</v>
      </c>
      <c r="C19" s="8" t="s">
        <v>233</v>
      </c>
      <c r="D19" s="448" t="s">
        <v>945</v>
      </c>
      <c r="E19" s="448" t="s">
        <v>946</v>
      </c>
      <c r="F19" s="460">
        <v>25</v>
      </c>
    </row>
    <row r="20" s="443" customFormat="true" ht="68.1" customHeight="true" spans="1:6">
      <c r="A20" s="52" t="s">
        <v>909</v>
      </c>
      <c r="B20" s="448" t="s">
        <v>947</v>
      </c>
      <c r="C20" s="8" t="s">
        <v>233</v>
      </c>
      <c r="D20" s="449" t="s">
        <v>948</v>
      </c>
      <c r="E20" s="461" t="s">
        <v>949</v>
      </c>
      <c r="F20" s="460">
        <v>1</v>
      </c>
    </row>
    <row r="21" s="443" customFormat="true" ht="54" customHeight="true" spans="1:6">
      <c r="A21" s="52" t="s">
        <v>909</v>
      </c>
      <c r="B21" s="448" t="s">
        <v>950</v>
      </c>
      <c r="C21" s="8" t="s">
        <v>233</v>
      </c>
      <c r="D21" s="448" t="s">
        <v>951</v>
      </c>
      <c r="E21" s="461" t="s">
        <v>952</v>
      </c>
      <c r="F21" s="460">
        <v>1</v>
      </c>
    </row>
    <row r="22" s="443" customFormat="true" ht="69" customHeight="true" spans="1:6">
      <c r="A22" s="450" t="s">
        <v>909</v>
      </c>
      <c r="B22" s="451" t="s">
        <v>953</v>
      </c>
      <c r="C22" s="452" t="s">
        <v>233</v>
      </c>
      <c r="D22" s="451" t="s">
        <v>954</v>
      </c>
      <c r="E22" s="462" t="s">
        <v>955</v>
      </c>
      <c r="F22" s="463">
        <v>1</v>
      </c>
    </row>
    <row r="23" s="443" customFormat="true" ht="81" spans="1:6">
      <c r="A23" s="52" t="s">
        <v>909</v>
      </c>
      <c r="B23" s="20" t="s">
        <v>956</v>
      </c>
      <c r="C23" s="8" t="s">
        <v>233</v>
      </c>
      <c r="D23" s="280" t="s">
        <v>957</v>
      </c>
      <c r="E23" s="458" t="s">
        <v>958</v>
      </c>
      <c r="F23" s="459">
        <v>600</v>
      </c>
    </row>
    <row r="24" s="443" customFormat="true" ht="126" customHeight="true" spans="1:6">
      <c r="A24" s="52" t="s">
        <v>909</v>
      </c>
      <c r="B24" s="69" t="s">
        <v>959</v>
      </c>
      <c r="C24" s="8" t="s">
        <v>233</v>
      </c>
      <c r="D24" s="280" t="s">
        <v>960</v>
      </c>
      <c r="E24" s="458" t="s">
        <v>961</v>
      </c>
      <c r="F24" s="459">
        <v>100</v>
      </c>
    </row>
    <row r="25" s="443" customFormat="true" ht="87" customHeight="true" spans="1:6">
      <c r="A25" s="52" t="s">
        <v>909</v>
      </c>
      <c r="B25" s="69" t="s">
        <v>962</v>
      </c>
      <c r="C25" s="8" t="s">
        <v>233</v>
      </c>
      <c r="D25" s="280" t="s">
        <v>963</v>
      </c>
      <c r="E25" s="458" t="s">
        <v>964</v>
      </c>
      <c r="F25" s="459">
        <v>5</v>
      </c>
    </row>
    <row r="26" s="443" customFormat="true" ht="51.95" customHeight="true" spans="1:6">
      <c r="A26" s="52" t="s">
        <v>909</v>
      </c>
      <c r="B26" s="69" t="s">
        <v>965</v>
      </c>
      <c r="C26" s="8" t="s">
        <v>233</v>
      </c>
      <c r="D26" s="280" t="s">
        <v>966</v>
      </c>
      <c r="E26" s="458" t="s">
        <v>967</v>
      </c>
      <c r="F26" s="459">
        <v>1</v>
      </c>
    </row>
    <row r="27" s="443" customFormat="true" ht="54" customHeight="true" spans="1:6">
      <c r="A27" s="52" t="s">
        <v>909</v>
      </c>
      <c r="B27" s="69" t="s">
        <v>968</v>
      </c>
      <c r="C27" s="8" t="s">
        <v>233</v>
      </c>
      <c r="D27" s="280" t="s">
        <v>969</v>
      </c>
      <c r="E27" s="458" t="s">
        <v>970</v>
      </c>
      <c r="F27" s="459">
        <v>298</v>
      </c>
    </row>
    <row r="28" ht="51" customHeight="true" spans="1:6">
      <c r="A28" s="52" t="s">
        <v>909</v>
      </c>
      <c r="B28" s="20" t="s">
        <v>971</v>
      </c>
      <c r="C28" s="8" t="s">
        <v>233</v>
      </c>
      <c r="D28" s="280" t="s">
        <v>922</v>
      </c>
      <c r="E28" s="280" t="s">
        <v>972</v>
      </c>
      <c r="F28" s="457">
        <v>1</v>
      </c>
    </row>
    <row r="29" s="443" customFormat="true" ht="75.95" customHeight="true" spans="1:6">
      <c r="A29" s="52" t="s">
        <v>909</v>
      </c>
      <c r="B29" s="448" t="s">
        <v>973</v>
      </c>
      <c r="C29" s="8" t="s">
        <v>233</v>
      </c>
      <c r="D29" s="448" t="s">
        <v>974</v>
      </c>
      <c r="E29" s="461" t="s">
        <v>975</v>
      </c>
      <c r="F29" s="460">
        <v>1</v>
      </c>
    </row>
    <row r="30" s="443" customFormat="true" ht="54" customHeight="true" spans="1:6">
      <c r="A30" s="52" t="s">
        <v>909</v>
      </c>
      <c r="B30" s="453" t="s">
        <v>976</v>
      </c>
      <c r="C30" s="8" t="s">
        <v>233</v>
      </c>
      <c r="D30" s="448" t="s">
        <v>977</v>
      </c>
      <c r="E30" s="461" t="s">
        <v>978</v>
      </c>
      <c r="F30" s="460">
        <v>1</v>
      </c>
    </row>
    <row r="31" ht="48" customHeight="true" spans="1:6">
      <c r="A31" s="53" t="s">
        <v>979</v>
      </c>
      <c r="B31" s="54"/>
      <c r="C31" s="54"/>
      <c r="D31" s="54"/>
      <c r="E31" s="57"/>
      <c r="F31" s="464">
        <f>SUM(F4:F30)</f>
        <v>1560.1</v>
      </c>
    </row>
    <row r="32" customHeight="true" spans="1:4">
      <c r="A32" s="454"/>
      <c r="B32" s="454"/>
      <c r="C32" s="454"/>
      <c r="D32" s="454"/>
    </row>
  </sheetData>
  <mergeCells count="2">
    <mergeCell ref="A1:F1"/>
    <mergeCell ref="A31:E3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0"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152.49</v>
      </c>
    </row>
    <row r="8" ht="26.1" customHeight="true" spans="1:4">
      <c r="A8" s="39" t="s">
        <v>182</v>
      </c>
      <c r="B8" s="40"/>
      <c r="C8" s="40"/>
      <c r="D8" s="41">
        <f>D9+D22+D24</f>
        <v>137.36</v>
      </c>
    </row>
    <row r="9" ht="26.1" customHeight="true" spans="1:4">
      <c r="A9" s="42" t="s">
        <v>183</v>
      </c>
      <c r="B9" s="43"/>
      <c r="C9" s="43"/>
      <c r="D9" s="41">
        <f>SUM(D10:D21)</f>
        <v>123.31</v>
      </c>
    </row>
    <row r="10" ht="21" customHeight="true" spans="1:4">
      <c r="A10" s="19" t="s">
        <v>980</v>
      </c>
      <c r="B10" s="44" t="s">
        <v>185</v>
      </c>
      <c r="C10" s="44" t="s">
        <v>186</v>
      </c>
      <c r="D10" s="45">
        <v>48.46</v>
      </c>
    </row>
    <row r="11" ht="21" customHeight="true" spans="1:4">
      <c r="A11" s="19" t="s">
        <v>980</v>
      </c>
      <c r="B11" s="44" t="s">
        <v>187</v>
      </c>
      <c r="C11" s="44" t="s">
        <v>188</v>
      </c>
      <c r="D11" s="45">
        <v>24.74</v>
      </c>
    </row>
    <row r="12" ht="21" customHeight="true" spans="1:4">
      <c r="A12" s="19" t="s">
        <v>980</v>
      </c>
      <c r="B12" s="44" t="s">
        <v>187</v>
      </c>
      <c r="C12" s="44" t="s">
        <v>189</v>
      </c>
      <c r="D12" s="45">
        <v>2.52</v>
      </c>
    </row>
    <row r="13" ht="21" customHeight="true" spans="1:4">
      <c r="A13" s="19" t="s">
        <v>980</v>
      </c>
      <c r="B13" s="44" t="s">
        <v>190</v>
      </c>
      <c r="C13" s="44" t="s">
        <v>191</v>
      </c>
      <c r="D13" s="45">
        <v>4.04</v>
      </c>
    </row>
    <row r="14" ht="21" customHeight="true" spans="1:4">
      <c r="A14" s="19" t="s">
        <v>980</v>
      </c>
      <c r="B14" s="44" t="s">
        <v>190</v>
      </c>
      <c r="C14" s="44" t="s">
        <v>192</v>
      </c>
      <c r="D14" s="45">
        <v>3.68</v>
      </c>
    </row>
    <row r="15" ht="21" customHeight="true" spans="1:4">
      <c r="A15" s="19" t="s">
        <v>980</v>
      </c>
      <c r="B15" s="44" t="s">
        <v>190</v>
      </c>
      <c r="C15" s="44" t="s">
        <v>193</v>
      </c>
      <c r="D15" s="45">
        <v>1.9</v>
      </c>
    </row>
    <row r="16" ht="21" customHeight="true" spans="1:4">
      <c r="A16" s="19" t="s">
        <v>980</v>
      </c>
      <c r="B16" s="44" t="s">
        <v>194</v>
      </c>
      <c r="C16" s="44" t="s">
        <v>195</v>
      </c>
      <c r="D16" s="45">
        <v>12.92</v>
      </c>
    </row>
    <row r="17" ht="21" customHeight="true" spans="1:4">
      <c r="A17" s="19" t="s">
        <v>980</v>
      </c>
      <c r="B17" s="44" t="s">
        <v>196</v>
      </c>
      <c r="C17" s="44" t="s">
        <v>197</v>
      </c>
      <c r="D17" s="45">
        <v>6.87</v>
      </c>
    </row>
    <row r="18" ht="21" customHeight="true" spans="1:4">
      <c r="A18" s="19" t="s">
        <v>980</v>
      </c>
      <c r="B18" s="44" t="s">
        <v>196</v>
      </c>
      <c r="C18" s="44" t="s">
        <v>198</v>
      </c>
      <c r="D18" s="45">
        <v>0.16</v>
      </c>
    </row>
    <row r="19" ht="21" customHeight="true" spans="1:4">
      <c r="A19" s="19" t="s">
        <v>980</v>
      </c>
      <c r="B19" s="44" t="s">
        <v>199</v>
      </c>
      <c r="C19" s="44" t="s">
        <v>200</v>
      </c>
      <c r="D19" s="45">
        <v>0.57</v>
      </c>
    </row>
    <row r="20" ht="21" customHeight="true" spans="1:4">
      <c r="A20" s="19" t="s">
        <v>980</v>
      </c>
      <c r="B20" s="44" t="s">
        <v>201</v>
      </c>
      <c r="C20" s="44" t="s">
        <v>202</v>
      </c>
      <c r="D20" s="45">
        <v>6.46</v>
      </c>
    </row>
    <row r="21" ht="21" customHeight="true" spans="1:4">
      <c r="A21" s="19" t="s">
        <v>980</v>
      </c>
      <c r="B21" s="44" t="s">
        <v>203</v>
      </c>
      <c r="C21" s="44" t="s">
        <v>204</v>
      </c>
      <c r="D21" s="45">
        <v>10.99</v>
      </c>
    </row>
    <row r="22" ht="21" customHeight="true" spans="1:4">
      <c r="A22" s="42" t="s">
        <v>205</v>
      </c>
      <c r="B22" s="43"/>
      <c r="C22" s="43"/>
      <c r="D22" s="41">
        <f>D23</f>
        <v>8.76</v>
      </c>
    </row>
    <row r="23" ht="21" customHeight="true" spans="1:4">
      <c r="A23" s="19" t="s">
        <v>980</v>
      </c>
      <c r="B23" s="44" t="s">
        <v>206</v>
      </c>
      <c r="C23" s="44" t="s">
        <v>207</v>
      </c>
      <c r="D23" s="45">
        <v>8.76</v>
      </c>
    </row>
    <row r="24" ht="21" customHeight="true" spans="1:4">
      <c r="A24" s="42" t="s">
        <v>209</v>
      </c>
      <c r="B24" s="43"/>
      <c r="C24" s="43"/>
      <c r="D24" s="41">
        <f>D25+D26++D27+D28</f>
        <v>5.29</v>
      </c>
    </row>
    <row r="25" ht="21" customHeight="true" spans="1:4">
      <c r="A25" s="19" t="s">
        <v>980</v>
      </c>
      <c r="B25" s="44" t="s">
        <v>210</v>
      </c>
      <c r="C25" s="44" t="s">
        <v>211</v>
      </c>
      <c r="D25" s="45">
        <v>0.12</v>
      </c>
    </row>
    <row r="26" ht="21" customHeight="true" spans="1:4">
      <c r="A26" s="19" t="s">
        <v>980</v>
      </c>
      <c r="B26" s="44" t="s">
        <v>210</v>
      </c>
      <c r="C26" s="44" t="s">
        <v>212</v>
      </c>
      <c r="D26" s="45">
        <v>4.08</v>
      </c>
    </row>
    <row r="27" ht="21" customHeight="true" spans="1:4">
      <c r="A27" s="19" t="s">
        <v>980</v>
      </c>
      <c r="B27" s="44" t="s">
        <v>260</v>
      </c>
      <c r="C27" s="44" t="s">
        <v>213</v>
      </c>
      <c r="D27" s="45">
        <v>0.37</v>
      </c>
    </row>
    <row r="28" ht="21" customHeight="true" spans="1:4">
      <c r="A28" s="19" t="s">
        <v>980</v>
      </c>
      <c r="B28" s="44" t="s">
        <v>306</v>
      </c>
      <c r="C28" s="44" t="s">
        <v>215</v>
      </c>
      <c r="D28" s="45">
        <v>0.72</v>
      </c>
    </row>
    <row r="29" ht="21" customHeight="true" spans="1:4">
      <c r="A29" s="39" t="s">
        <v>216</v>
      </c>
      <c r="B29" s="40"/>
      <c r="C29" s="40"/>
      <c r="D29" s="41">
        <f>D30</f>
        <v>15.13</v>
      </c>
    </row>
    <row r="30" ht="21" customHeight="true" spans="1:4">
      <c r="A30" s="42" t="s">
        <v>217</v>
      </c>
      <c r="B30" s="43"/>
      <c r="C30" s="43"/>
      <c r="D30" s="41">
        <f>SUM(D31:D36)</f>
        <v>15.13</v>
      </c>
    </row>
    <row r="31" ht="21" customHeight="true" spans="1:4">
      <c r="A31" s="19" t="s">
        <v>980</v>
      </c>
      <c r="B31" s="67" t="s">
        <v>262</v>
      </c>
      <c r="C31" s="67" t="s">
        <v>219</v>
      </c>
      <c r="D31" s="45">
        <v>1.3</v>
      </c>
    </row>
    <row r="32" ht="21" customHeight="true" spans="1:4">
      <c r="A32" s="19" t="s">
        <v>980</v>
      </c>
      <c r="B32" s="67" t="s">
        <v>220</v>
      </c>
      <c r="C32" s="67" t="s">
        <v>290</v>
      </c>
      <c r="D32" s="45">
        <v>0.15</v>
      </c>
    </row>
    <row r="33" ht="21" customHeight="true" spans="1:4">
      <c r="A33" s="19" t="s">
        <v>980</v>
      </c>
      <c r="B33" s="67" t="s">
        <v>514</v>
      </c>
      <c r="C33" s="67" t="s">
        <v>515</v>
      </c>
      <c r="D33" s="45">
        <v>0.2</v>
      </c>
    </row>
    <row r="34" ht="21" customHeight="true" spans="1:4">
      <c r="A34" s="19" t="s">
        <v>980</v>
      </c>
      <c r="B34" s="67" t="s">
        <v>291</v>
      </c>
      <c r="C34" s="67" t="s">
        <v>292</v>
      </c>
      <c r="D34" s="45">
        <v>12</v>
      </c>
    </row>
    <row r="35" ht="21" customHeight="true" spans="1:4">
      <c r="A35" s="19" t="s">
        <v>980</v>
      </c>
      <c r="B35" s="67" t="s">
        <v>222</v>
      </c>
      <c r="C35" s="67" t="s">
        <v>223</v>
      </c>
      <c r="D35" s="45">
        <v>0.55</v>
      </c>
    </row>
    <row r="36" ht="21" customHeight="true" spans="1:4">
      <c r="A36" s="46" t="s">
        <v>980</v>
      </c>
      <c r="B36" s="441" t="s">
        <v>263</v>
      </c>
      <c r="C36" s="442" t="s">
        <v>225</v>
      </c>
      <c r="D36" s="48">
        <v>0.93</v>
      </c>
    </row>
  </sheetData>
  <mergeCells count="12">
    <mergeCell ref="A1:D1"/>
    <mergeCell ref="A7:C7"/>
    <mergeCell ref="A8:C8"/>
    <mergeCell ref="A9:C9"/>
    <mergeCell ref="A22:C22"/>
    <mergeCell ref="A24:C24"/>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topLeftCell="A20"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42.95" customHeight="true" spans="1:6">
      <c r="A1" s="13" t="s">
        <v>264</v>
      </c>
      <c r="B1" s="14"/>
      <c r="C1" s="14"/>
      <c r="D1" s="14"/>
      <c r="E1" s="14"/>
      <c r="F1" s="13"/>
    </row>
    <row r="2" ht="21.95" customHeight="true" spans="1:6">
      <c r="A2" s="15"/>
      <c r="B2" s="16"/>
      <c r="C2" s="16"/>
      <c r="D2" s="16"/>
      <c r="E2" s="16"/>
      <c r="F2" s="24" t="s">
        <v>1</v>
      </c>
    </row>
    <row r="3" ht="66.95" customHeight="true" spans="1:6">
      <c r="A3" s="49" t="s">
        <v>4</v>
      </c>
      <c r="B3" s="50" t="s">
        <v>227</v>
      </c>
      <c r="C3" s="51" t="s">
        <v>228</v>
      </c>
      <c r="D3" s="50" t="s">
        <v>229</v>
      </c>
      <c r="E3" s="50" t="s">
        <v>230</v>
      </c>
      <c r="F3" s="55" t="s">
        <v>231</v>
      </c>
    </row>
    <row r="4" ht="39.95" customHeight="true" spans="1:6">
      <c r="A4" s="52" t="s">
        <v>980</v>
      </c>
      <c r="B4" s="20" t="s">
        <v>981</v>
      </c>
      <c r="C4" s="8" t="s">
        <v>233</v>
      </c>
      <c r="D4" s="8"/>
      <c r="E4" s="20" t="s">
        <v>982</v>
      </c>
      <c r="F4" s="211">
        <v>85</v>
      </c>
    </row>
    <row r="5" ht="39.95" customHeight="true" spans="1:6">
      <c r="A5" s="52" t="s">
        <v>980</v>
      </c>
      <c r="B5" s="20" t="s">
        <v>983</v>
      </c>
      <c r="C5" s="8" t="s">
        <v>233</v>
      </c>
      <c r="D5" s="22" t="s">
        <v>984</v>
      </c>
      <c r="E5" s="22" t="s">
        <v>985</v>
      </c>
      <c r="F5" s="211">
        <v>180</v>
      </c>
    </row>
    <row r="6" ht="39.95" customHeight="true" spans="1:6">
      <c r="A6" s="52" t="s">
        <v>980</v>
      </c>
      <c r="B6" s="20" t="s">
        <v>986</v>
      </c>
      <c r="C6" s="8" t="s">
        <v>233</v>
      </c>
      <c r="D6" s="20" t="s">
        <v>987</v>
      </c>
      <c r="E6" s="20" t="s">
        <v>988</v>
      </c>
      <c r="F6" s="211">
        <v>501.83</v>
      </c>
    </row>
    <row r="7" ht="39.95" customHeight="true" spans="1:6">
      <c r="A7" s="52" t="s">
        <v>980</v>
      </c>
      <c r="B7" s="20" t="s">
        <v>989</v>
      </c>
      <c r="C7" s="8" t="s">
        <v>233</v>
      </c>
      <c r="D7" s="8"/>
      <c r="E7" s="20" t="s">
        <v>990</v>
      </c>
      <c r="F7" s="211">
        <v>1</v>
      </c>
    </row>
    <row r="8" ht="39.95" customHeight="true" spans="1:6">
      <c r="A8" s="52" t="s">
        <v>980</v>
      </c>
      <c r="B8" s="436" t="s">
        <v>991</v>
      </c>
      <c r="C8" s="8" t="s">
        <v>233</v>
      </c>
      <c r="D8" s="20" t="s">
        <v>992</v>
      </c>
      <c r="E8" s="20" t="s">
        <v>993</v>
      </c>
      <c r="F8" s="211">
        <v>10</v>
      </c>
    </row>
    <row r="9" ht="39.95" customHeight="true" spans="1:6">
      <c r="A9" s="52" t="s">
        <v>980</v>
      </c>
      <c r="B9" s="437" t="s">
        <v>994</v>
      </c>
      <c r="C9" s="264" t="s">
        <v>233</v>
      </c>
      <c r="D9" s="437" t="s">
        <v>995</v>
      </c>
      <c r="E9" s="439"/>
      <c r="F9" s="440">
        <v>1.1</v>
      </c>
    </row>
    <row r="10" ht="39.95" customHeight="true" spans="1:6">
      <c r="A10" s="52" t="s">
        <v>980</v>
      </c>
      <c r="B10" s="437" t="s">
        <v>996</v>
      </c>
      <c r="C10" s="264" t="s">
        <v>233</v>
      </c>
      <c r="D10" s="437" t="s">
        <v>997</v>
      </c>
      <c r="E10" s="439"/>
      <c r="F10" s="440">
        <v>7.3</v>
      </c>
    </row>
    <row r="11" ht="68.1" customHeight="true" spans="1:6">
      <c r="A11" s="52" t="s">
        <v>980</v>
      </c>
      <c r="B11" s="238" t="s">
        <v>998</v>
      </c>
      <c r="C11" s="264" t="s">
        <v>233</v>
      </c>
      <c r="D11" s="238" t="s">
        <v>999</v>
      </c>
      <c r="E11" s="238" t="s">
        <v>1000</v>
      </c>
      <c r="F11" s="440">
        <v>7</v>
      </c>
    </row>
    <row r="12" ht="63.95" customHeight="true" spans="1:6">
      <c r="A12" s="52" t="s">
        <v>980</v>
      </c>
      <c r="B12" s="238" t="s">
        <v>1001</v>
      </c>
      <c r="C12" s="264" t="s">
        <v>233</v>
      </c>
      <c r="D12" s="20" t="s">
        <v>1002</v>
      </c>
      <c r="E12" s="254" t="s">
        <v>1003</v>
      </c>
      <c r="F12" s="440">
        <v>77</v>
      </c>
    </row>
    <row r="13" ht="63" customHeight="true" spans="1:6">
      <c r="A13" s="52" t="s">
        <v>980</v>
      </c>
      <c r="B13" s="238" t="s">
        <v>1004</v>
      </c>
      <c r="C13" s="264" t="s">
        <v>233</v>
      </c>
      <c r="D13" s="20" t="s">
        <v>1005</v>
      </c>
      <c r="E13" s="254" t="s">
        <v>1006</v>
      </c>
      <c r="F13" s="440">
        <v>315.14</v>
      </c>
    </row>
    <row r="14" ht="68.1" customHeight="true" spans="1:6">
      <c r="A14" s="52" t="s">
        <v>980</v>
      </c>
      <c r="B14" s="437" t="s">
        <v>1007</v>
      </c>
      <c r="C14" s="264" t="s">
        <v>233</v>
      </c>
      <c r="D14" s="437" t="s">
        <v>1008</v>
      </c>
      <c r="E14" s="238" t="s">
        <v>1009</v>
      </c>
      <c r="F14" s="440">
        <v>38.5</v>
      </c>
    </row>
    <row r="15" ht="66" customHeight="true" spans="1:6">
      <c r="A15" s="52" t="s">
        <v>980</v>
      </c>
      <c r="B15" s="437" t="s">
        <v>1010</v>
      </c>
      <c r="C15" s="264" t="s">
        <v>233</v>
      </c>
      <c r="D15" s="437" t="s">
        <v>1008</v>
      </c>
      <c r="E15" s="238" t="s">
        <v>1011</v>
      </c>
      <c r="F15" s="440">
        <v>13.2</v>
      </c>
    </row>
    <row r="16" ht="60" customHeight="true" spans="1:6">
      <c r="A16" s="52" t="s">
        <v>980</v>
      </c>
      <c r="B16" s="238" t="s">
        <v>1012</v>
      </c>
      <c r="C16" s="264" t="s">
        <v>233</v>
      </c>
      <c r="D16" s="238" t="s">
        <v>1013</v>
      </c>
      <c r="E16" s="437" t="s">
        <v>1014</v>
      </c>
      <c r="F16" s="440">
        <v>7.2</v>
      </c>
    </row>
    <row r="17" ht="50.1" customHeight="true" spans="1:6">
      <c r="A17" s="52" t="s">
        <v>980</v>
      </c>
      <c r="B17" s="238" t="s">
        <v>1015</v>
      </c>
      <c r="C17" s="264" t="s">
        <v>233</v>
      </c>
      <c r="D17" s="238" t="s">
        <v>1013</v>
      </c>
      <c r="E17" s="437" t="s">
        <v>1016</v>
      </c>
      <c r="F17" s="440">
        <v>5.4</v>
      </c>
    </row>
    <row r="18" ht="63" customHeight="true" spans="1:6">
      <c r="A18" s="52" t="s">
        <v>980</v>
      </c>
      <c r="B18" s="20" t="s">
        <v>1017</v>
      </c>
      <c r="C18" s="264" t="s">
        <v>233</v>
      </c>
      <c r="D18" s="22" t="s">
        <v>1018</v>
      </c>
      <c r="E18" s="20" t="s">
        <v>1019</v>
      </c>
      <c r="F18" s="440">
        <v>220</v>
      </c>
    </row>
    <row r="19" ht="68.1" customHeight="true" spans="1:6">
      <c r="A19" s="52" t="s">
        <v>980</v>
      </c>
      <c r="B19" s="238" t="s">
        <v>1020</v>
      </c>
      <c r="C19" s="264" t="s">
        <v>233</v>
      </c>
      <c r="D19" s="238" t="s">
        <v>1021</v>
      </c>
      <c r="E19" s="238" t="s">
        <v>1022</v>
      </c>
      <c r="F19" s="440">
        <v>18</v>
      </c>
    </row>
    <row r="20" ht="63.95" customHeight="true" spans="1:6">
      <c r="A20" s="52" t="s">
        <v>980</v>
      </c>
      <c r="B20" s="437" t="s">
        <v>1023</v>
      </c>
      <c r="C20" s="264" t="s">
        <v>233</v>
      </c>
      <c r="D20" s="238" t="s">
        <v>1024</v>
      </c>
      <c r="E20" s="238" t="s">
        <v>1025</v>
      </c>
      <c r="F20" s="440">
        <v>29</v>
      </c>
    </row>
    <row r="21" ht="87" customHeight="true" spans="1:7">
      <c r="A21" s="52" t="s">
        <v>980</v>
      </c>
      <c r="B21" s="437" t="s">
        <v>1026</v>
      </c>
      <c r="C21" s="264" t="s">
        <v>233</v>
      </c>
      <c r="D21" s="238" t="s">
        <v>1027</v>
      </c>
      <c r="E21" s="238" t="s">
        <v>1028</v>
      </c>
      <c r="F21" s="440">
        <v>5</v>
      </c>
      <c r="G21" s="142"/>
    </row>
    <row r="22" ht="51" customHeight="true" spans="1:6">
      <c r="A22" s="52" t="s">
        <v>980</v>
      </c>
      <c r="B22" s="438" t="s">
        <v>1029</v>
      </c>
      <c r="C22" s="290" t="s">
        <v>233</v>
      </c>
      <c r="D22" s="70" t="s">
        <v>1030</v>
      </c>
      <c r="E22" s="70" t="s">
        <v>1031</v>
      </c>
      <c r="F22" s="211">
        <v>14.7</v>
      </c>
    </row>
    <row r="23" ht="51" customHeight="true" spans="1:6">
      <c r="A23" s="52" t="s">
        <v>980</v>
      </c>
      <c r="B23" s="268" t="s">
        <v>694</v>
      </c>
      <c r="C23" s="290" t="s">
        <v>233</v>
      </c>
      <c r="D23" s="70" t="s">
        <v>1032</v>
      </c>
      <c r="E23" s="70" t="s">
        <v>1032</v>
      </c>
      <c r="F23" s="211">
        <v>1</v>
      </c>
    </row>
    <row r="24" ht="51" customHeight="true" spans="1:6">
      <c r="A24" s="52" t="s">
        <v>980</v>
      </c>
      <c r="B24" s="268" t="s">
        <v>1033</v>
      </c>
      <c r="C24" s="290" t="s">
        <v>233</v>
      </c>
      <c r="D24" s="70" t="s">
        <v>1034</v>
      </c>
      <c r="E24" s="70" t="s">
        <v>1034</v>
      </c>
      <c r="F24" s="211">
        <v>0.16</v>
      </c>
    </row>
    <row r="25" ht="53.1" customHeight="true" spans="1:6">
      <c r="A25" s="52" t="s">
        <v>980</v>
      </c>
      <c r="B25" s="268" t="s">
        <v>277</v>
      </c>
      <c r="C25" s="290" t="s">
        <v>233</v>
      </c>
      <c r="D25" s="239" t="s">
        <v>1035</v>
      </c>
      <c r="E25" s="239" t="s">
        <v>1035</v>
      </c>
      <c r="F25" s="211">
        <v>69.16</v>
      </c>
    </row>
    <row r="26" ht="53.1" customHeight="true" spans="1:6">
      <c r="A26" s="52" t="s">
        <v>980</v>
      </c>
      <c r="B26" s="438" t="s">
        <v>1036</v>
      </c>
      <c r="C26" s="290" t="s">
        <v>233</v>
      </c>
      <c r="D26" s="70" t="s">
        <v>1037</v>
      </c>
      <c r="E26" s="70" t="s">
        <v>1037</v>
      </c>
      <c r="F26" s="102">
        <v>57.45</v>
      </c>
    </row>
    <row r="27" ht="53.1" customHeight="true" spans="1:6">
      <c r="A27" s="52" t="s">
        <v>980</v>
      </c>
      <c r="B27" s="268" t="s">
        <v>1038</v>
      </c>
      <c r="C27" s="290" t="s">
        <v>233</v>
      </c>
      <c r="D27" s="70" t="s">
        <v>1039</v>
      </c>
      <c r="E27" s="70" t="s">
        <v>1040</v>
      </c>
      <c r="F27" s="102">
        <v>6.3</v>
      </c>
    </row>
    <row r="28" ht="53.1" customHeight="true" spans="1:6">
      <c r="A28" s="52" t="s">
        <v>980</v>
      </c>
      <c r="B28" s="438" t="s">
        <v>1041</v>
      </c>
      <c r="C28" s="290" t="s">
        <v>233</v>
      </c>
      <c r="D28" s="70"/>
      <c r="E28" s="70"/>
      <c r="F28" s="102">
        <v>50</v>
      </c>
    </row>
    <row r="29" ht="44.1" customHeight="true" spans="1:6">
      <c r="A29" s="71" t="s">
        <v>175</v>
      </c>
      <c r="B29" s="72"/>
      <c r="C29" s="72"/>
      <c r="D29" s="72"/>
      <c r="E29" s="75"/>
      <c r="F29" s="76">
        <f>SUM(F4:F28)</f>
        <v>1720.44</v>
      </c>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29:E2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111.25</v>
      </c>
    </row>
    <row r="8" ht="26.1" customHeight="true" spans="1:4">
      <c r="A8" s="39" t="s">
        <v>182</v>
      </c>
      <c r="B8" s="40"/>
      <c r="C8" s="40"/>
      <c r="D8" s="41">
        <f>D9+D22+D24</f>
        <v>94.11</v>
      </c>
    </row>
    <row r="9" ht="26.1" customHeight="true" spans="1:4">
      <c r="A9" s="42" t="s">
        <v>183</v>
      </c>
      <c r="B9" s="43"/>
      <c r="C9" s="43"/>
      <c r="D9" s="41">
        <f>SUM(D10:D21)</f>
        <v>82.51</v>
      </c>
    </row>
    <row r="10" ht="21" customHeight="true" spans="1:4">
      <c r="A10" s="19" t="s">
        <v>1042</v>
      </c>
      <c r="B10" s="44" t="s">
        <v>185</v>
      </c>
      <c r="C10" s="44" t="s">
        <v>186</v>
      </c>
      <c r="D10" s="45">
        <v>32.76</v>
      </c>
    </row>
    <row r="11" ht="21" customHeight="true" spans="1:4">
      <c r="A11" s="19" t="s">
        <v>1042</v>
      </c>
      <c r="B11" s="44" t="s">
        <v>187</v>
      </c>
      <c r="C11" s="44" t="s">
        <v>188</v>
      </c>
      <c r="D11" s="45">
        <v>16.41</v>
      </c>
    </row>
    <row r="12" ht="21" customHeight="true" spans="1:4">
      <c r="A12" s="19" t="s">
        <v>1042</v>
      </c>
      <c r="B12" s="44" t="s">
        <v>187</v>
      </c>
      <c r="C12" s="44" t="s">
        <v>189</v>
      </c>
      <c r="D12" s="45">
        <v>1.65</v>
      </c>
    </row>
    <row r="13" ht="21" customHeight="true" spans="1:4">
      <c r="A13" s="19" t="s">
        <v>1042</v>
      </c>
      <c r="B13" s="44" t="s">
        <v>190</v>
      </c>
      <c r="C13" s="44" t="s">
        <v>191</v>
      </c>
      <c r="D13" s="45">
        <v>2.73</v>
      </c>
    </row>
    <row r="14" ht="21" customHeight="true" spans="1:4">
      <c r="A14" s="19" t="s">
        <v>1042</v>
      </c>
      <c r="B14" s="44" t="s">
        <v>190</v>
      </c>
      <c r="C14" s="44" t="s">
        <v>192</v>
      </c>
      <c r="D14" s="45">
        <v>2.35</v>
      </c>
    </row>
    <row r="15" ht="21" customHeight="true" spans="1:4">
      <c r="A15" s="19" t="s">
        <v>1042</v>
      </c>
      <c r="B15" s="44" t="s">
        <v>190</v>
      </c>
      <c r="C15" s="44" t="s">
        <v>193</v>
      </c>
      <c r="D15" s="45">
        <v>1.07</v>
      </c>
    </row>
    <row r="16" ht="21" customHeight="true" spans="1:4">
      <c r="A16" s="19" t="s">
        <v>1042</v>
      </c>
      <c r="B16" s="44" t="s">
        <v>194</v>
      </c>
      <c r="C16" s="44" t="s">
        <v>195</v>
      </c>
      <c r="D16" s="45">
        <v>8.67</v>
      </c>
    </row>
    <row r="17" ht="21" customHeight="true" spans="1:4">
      <c r="A17" s="19" t="s">
        <v>1042</v>
      </c>
      <c r="B17" s="44" t="s">
        <v>196</v>
      </c>
      <c r="C17" s="44" t="s">
        <v>197</v>
      </c>
      <c r="D17" s="45">
        <v>4.61</v>
      </c>
    </row>
    <row r="18" ht="21" customHeight="true" spans="1:4">
      <c r="A18" s="19" t="s">
        <v>1042</v>
      </c>
      <c r="B18" s="44" t="s">
        <v>196</v>
      </c>
      <c r="C18" s="44" t="s">
        <v>198</v>
      </c>
      <c r="D18" s="45">
        <v>0.13</v>
      </c>
    </row>
    <row r="19" ht="21" customHeight="true" spans="1:4">
      <c r="A19" s="19" t="s">
        <v>1042</v>
      </c>
      <c r="B19" s="44" t="s">
        <v>199</v>
      </c>
      <c r="C19" s="44" t="s">
        <v>200</v>
      </c>
      <c r="D19" s="45">
        <v>0.38</v>
      </c>
    </row>
    <row r="20" ht="21" customHeight="true" spans="1:4">
      <c r="A20" s="19" t="s">
        <v>1042</v>
      </c>
      <c r="B20" s="44" t="s">
        <v>201</v>
      </c>
      <c r="C20" s="44" t="s">
        <v>202</v>
      </c>
      <c r="D20" s="45">
        <v>4.34</v>
      </c>
    </row>
    <row r="21" ht="21" customHeight="true" spans="1:4">
      <c r="A21" s="19" t="s">
        <v>1042</v>
      </c>
      <c r="B21" s="44" t="s">
        <v>203</v>
      </c>
      <c r="C21" s="44" t="s">
        <v>204</v>
      </c>
      <c r="D21" s="45">
        <v>7.41</v>
      </c>
    </row>
    <row r="22" ht="21" customHeight="true" spans="1:4">
      <c r="A22" s="42" t="s">
        <v>205</v>
      </c>
      <c r="B22" s="43"/>
      <c r="C22" s="43"/>
      <c r="D22" s="41">
        <f>D23</f>
        <v>6</v>
      </c>
    </row>
    <row r="23" ht="21" customHeight="true" spans="1:4">
      <c r="A23" s="19" t="s">
        <v>1042</v>
      </c>
      <c r="B23" s="44" t="s">
        <v>206</v>
      </c>
      <c r="C23" s="44" t="s">
        <v>207</v>
      </c>
      <c r="D23" s="45">
        <v>6</v>
      </c>
    </row>
    <row r="24" ht="21" customHeight="true" spans="1:4">
      <c r="A24" s="42" t="s">
        <v>209</v>
      </c>
      <c r="B24" s="43"/>
      <c r="C24" s="43"/>
      <c r="D24" s="41">
        <f>D25+D26+D28+D27</f>
        <v>5.6</v>
      </c>
    </row>
    <row r="25" ht="21" customHeight="true" spans="1:4">
      <c r="A25" s="19" t="s">
        <v>1042</v>
      </c>
      <c r="B25" s="44" t="s">
        <v>210</v>
      </c>
      <c r="C25" s="44" t="s">
        <v>211</v>
      </c>
      <c r="D25" s="45">
        <v>0.16</v>
      </c>
    </row>
    <row r="26" ht="21" customHeight="true" spans="1:4">
      <c r="A26" s="19" t="s">
        <v>1042</v>
      </c>
      <c r="B26" s="44" t="s">
        <v>210</v>
      </c>
      <c r="C26" s="44" t="s">
        <v>212</v>
      </c>
      <c r="D26" s="45">
        <v>3.91</v>
      </c>
    </row>
    <row r="27" ht="21" customHeight="true" spans="1:4">
      <c r="A27" s="19" t="s">
        <v>1042</v>
      </c>
      <c r="B27" s="44" t="s">
        <v>757</v>
      </c>
      <c r="C27" s="44" t="s">
        <v>758</v>
      </c>
      <c r="D27" s="45">
        <v>1.17</v>
      </c>
    </row>
    <row r="28" ht="21" customHeight="true" spans="1:4">
      <c r="A28" s="19" t="s">
        <v>1042</v>
      </c>
      <c r="B28" s="44" t="s">
        <v>306</v>
      </c>
      <c r="C28" s="44" t="s">
        <v>215</v>
      </c>
      <c r="D28" s="45">
        <v>0.36</v>
      </c>
    </row>
    <row r="29" ht="21" customHeight="true" spans="1:4">
      <c r="A29" s="39" t="s">
        <v>216</v>
      </c>
      <c r="B29" s="40"/>
      <c r="C29" s="40"/>
      <c r="D29" s="41">
        <f>D30</f>
        <v>17.14</v>
      </c>
    </row>
    <row r="30" ht="21" customHeight="true" spans="1:4">
      <c r="A30" s="42" t="s">
        <v>217</v>
      </c>
      <c r="B30" s="43"/>
      <c r="C30" s="43"/>
      <c r="D30" s="41">
        <f>SUM(D31:D38)</f>
        <v>17.14</v>
      </c>
    </row>
    <row r="31" ht="21" customHeight="true" spans="1:4">
      <c r="A31" s="19" t="s">
        <v>1042</v>
      </c>
      <c r="B31" s="67" t="s">
        <v>262</v>
      </c>
      <c r="C31" s="67" t="s">
        <v>219</v>
      </c>
      <c r="D31" s="45">
        <v>0.59</v>
      </c>
    </row>
    <row r="32" ht="21" customHeight="true" spans="1:4">
      <c r="A32" s="19" t="s">
        <v>1042</v>
      </c>
      <c r="B32" s="44" t="s">
        <v>307</v>
      </c>
      <c r="C32" s="44" t="s">
        <v>308</v>
      </c>
      <c r="D32" s="45">
        <v>0.1</v>
      </c>
    </row>
    <row r="33" ht="21" customHeight="true" spans="1:4">
      <c r="A33" s="19" t="s">
        <v>1042</v>
      </c>
      <c r="B33" s="44" t="s">
        <v>598</v>
      </c>
      <c r="C33" s="44" t="s">
        <v>599</v>
      </c>
      <c r="D33" s="45">
        <v>0.3</v>
      </c>
    </row>
    <row r="34" ht="21" customHeight="true" spans="1:4">
      <c r="A34" s="19" t="s">
        <v>1042</v>
      </c>
      <c r="B34" s="67" t="s">
        <v>220</v>
      </c>
      <c r="C34" s="67" t="s">
        <v>290</v>
      </c>
      <c r="D34" s="45">
        <v>0.06</v>
      </c>
    </row>
    <row r="35" ht="21" customHeight="true" spans="1:4">
      <c r="A35" s="19" t="s">
        <v>1042</v>
      </c>
      <c r="B35" s="67" t="s">
        <v>263</v>
      </c>
      <c r="C35" s="67" t="s">
        <v>225</v>
      </c>
      <c r="D35" s="45">
        <v>0.62</v>
      </c>
    </row>
    <row r="36" ht="21" customHeight="true" spans="1:4">
      <c r="A36" s="19" t="s">
        <v>1042</v>
      </c>
      <c r="B36" s="67" t="s">
        <v>291</v>
      </c>
      <c r="C36" s="67" t="s">
        <v>292</v>
      </c>
      <c r="D36" s="45">
        <v>2.4</v>
      </c>
    </row>
    <row r="37" ht="21" customHeight="true" spans="1:4">
      <c r="A37" s="19" t="s">
        <v>1042</v>
      </c>
      <c r="B37" s="324" t="s">
        <v>222</v>
      </c>
      <c r="C37" s="324" t="s">
        <v>223</v>
      </c>
      <c r="D37" s="45">
        <v>0.35</v>
      </c>
    </row>
    <row r="38" ht="21" customHeight="true" spans="1:4">
      <c r="A38" s="19" t="s">
        <v>1042</v>
      </c>
      <c r="B38" s="172" t="s">
        <v>359</v>
      </c>
      <c r="C38" s="172" t="s">
        <v>360</v>
      </c>
      <c r="D38" s="435">
        <v>12.72</v>
      </c>
    </row>
  </sheetData>
  <mergeCells count="12">
    <mergeCell ref="A1:D1"/>
    <mergeCell ref="A7:C7"/>
    <mergeCell ref="A8:C8"/>
    <mergeCell ref="A9:C9"/>
    <mergeCell ref="A22:C22"/>
    <mergeCell ref="A24:C24"/>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3"/>
  <sheetViews>
    <sheetView workbookViewId="0">
      <selection activeCell="I19" sqref="I19"/>
    </sheetView>
  </sheetViews>
  <sheetFormatPr defaultColWidth="9" defaultRowHeight="18.75" outlineLevelCol="6"/>
  <cols>
    <col min="1" max="1" width="26.25" style="150" customWidth="true"/>
    <col min="2" max="2" width="26.25" style="413" customWidth="true"/>
    <col min="3" max="3" width="22.25" customWidth="true"/>
    <col min="4" max="4" width="45.5" style="414" customWidth="true"/>
    <col min="5" max="5" width="55" style="414" customWidth="true"/>
    <col min="6" max="6" width="45.5" style="415" customWidth="true"/>
  </cols>
  <sheetData>
    <row r="1" ht="68.1" customHeight="true" spans="1:6">
      <c r="A1" s="13" t="s">
        <v>264</v>
      </c>
      <c r="B1" s="130"/>
      <c r="C1" s="14"/>
      <c r="D1" s="416"/>
      <c r="E1" s="416"/>
      <c r="F1" s="425"/>
    </row>
    <row r="2" ht="20.1" customHeight="true" spans="1:6">
      <c r="A2" s="417"/>
      <c r="B2" s="418"/>
      <c r="C2" s="16"/>
      <c r="D2" s="419"/>
      <c r="E2" s="419"/>
      <c r="F2" s="426" t="s">
        <v>1</v>
      </c>
    </row>
    <row r="3" ht="63" customHeight="true" spans="1:6">
      <c r="A3" s="49" t="s">
        <v>4</v>
      </c>
      <c r="B3" s="50" t="s">
        <v>227</v>
      </c>
      <c r="C3" s="51" t="s">
        <v>228</v>
      </c>
      <c r="D3" s="51" t="s">
        <v>229</v>
      </c>
      <c r="E3" s="51" t="s">
        <v>230</v>
      </c>
      <c r="F3" s="427" t="s">
        <v>231</v>
      </c>
    </row>
    <row r="4" ht="147.95" customHeight="true" spans="1:6">
      <c r="A4" s="52" t="s">
        <v>1042</v>
      </c>
      <c r="B4" s="20" t="s">
        <v>1043</v>
      </c>
      <c r="C4" s="8" t="s">
        <v>233</v>
      </c>
      <c r="D4" s="20" t="s">
        <v>1044</v>
      </c>
      <c r="E4" s="20" t="s">
        <v>1045</v>
      </c>
      <c r="F4" s="428">
        <v>80</v>
      </c>
    </row>
    <row r="5" ht="162" customHeight="true" spans="1:6">
      <c r="A5" s="52" t="s">
        <v>1042</v>
      </c>
      <c r="B5" s="20" t="s">
        <v>1046</v>
      </c>
      <c r="C5" s="8" t="s">
        <v>233</v>
      </c>
      <c r="D5" s="20" t="s">
        <v>1047</v>
      </c>
      <c r="E5" s="20" t="s">
        <v>1048</v>
      </c>
      <c r="F5" s="428">
        <v>48</v>
      </c>
    </row>
    <row r="6" ht="78.95" customHeight="true" spans="1:6">
      <c r="A6" s="52" t="s">
        <v>1042</v>
      </c>
      <c r="B6" s="20" t="s">
        <v>1049</v>
      </c>
      <c r="C6" s="8" t="s">
        <v>233</v>
      </c>
      <c r="D6" s="20" t="s">
        <v>1050</v>
      </c>
      <c r="E6" s="20" t="s">
        <v>1051</v>
      </c>
      <c r="F6" s="429">
        <v>5</v>
      </c>
    </row>
    <row r="7" ht="108" customHeight="true" spans="1:6">
      <c r="A7" s="52" t="s">
        <v>1042</v>
      </c>
      <c r="B7" s="128" t="s">
        <v>1052</v>
      </c>
      <c r="C7" s="8" t="s">
        <v>233</v>
      </c>
      <c r="D7" s="20" t="s">
        <v>1053</v>
      </c>
      <c r="E7" s="20" t="s">
        <v>1054</v>
      </c>
      <c r="F7" s="428">
        <v>301.14</v>
      </c>
    </row>
    <row r="8" ht="152.1" customHeight="true" spans="1:6">
      <c r="A8" s="52" t="s">
        <v>1042</v>
      </c>
      <c r="B8" s="20" t="s">
        <v>1055</v>
      </c>
      <c r="C8" s="8" t="s">
        <v>233</v>
      </c>
      <c r="D8" s="20" t="s">
        <v>1056</v>
      </c>
      <c r="E8" s="20" t="s">
        <v>1057</v>
      </c>
      <c r="F8" s="429">
        <v>100</v>
      </c>
    </row>
    <row r="9" ht="65.1" customHeight="true" spans="1:6">
      <c r="A9" s="52" t="s">
        <v>1042</v>
      </c>
      <c r="B9" s="20" t="s">
        <v>1058</v>
      </c>
      <c r="C9" s="8" t="s">
        <v>233</v>
      </c>
      <c r="D9" s="20" t="s">
        <v>1059</v>
      </c>
      <c r="E9" s="20" t="s">
        <v>1060</v>
      </c>
      <c r="F9" s="429">
        <v>7.5</v>
      </c>
    </row>
    <row r="10" ht="144" customHeight="true" spans="1:6">
      <c r="A10" s="52" t="s">
        <v>1042</v>
      </c>
      <c r="B10" s="20" t="s">
        <v>1061</v>
      </c>
      <c r="C10" s="8" t="s">
        <v>233</v>
      </c>
      <c r="D10" s="20" t="s">
        <v>1062</v>
      </c>
      <c r="E10" s="430" t="s">
        <v>1063</v>
      </c>
      <c r="F10" s="428">
        <v>50.8</v>
      </c>
    </row>
    <row r="11" ht="44.1" customHeight="true" spans="1:6">
      <c r="A11" s="52" t="s">
        <v>1042</v>
      </c>
      <c r="B11" s="128" t="s">
        <v>1064</v>
      </c>
      <c r="C11" s="8" t="s">
        <v>233</v>
      </c>
      <c r="D11" s="20" t="s">
        <v>1065</v>
      </c>
      <c r="E11" s="22" t="s">
        <v>1066</v>
      </c>
      <c r="F11" s="429">
        <v>10</v>
      </c>
    </row>
    <row r="12" ht="56.1" customHeight="true" spans="1:7">
      <c r="A12" s="52" t="s">
        <v>1042</v>
      </c>
      <c r="B12" s="253" t="s">
        <v>1067</v>
      </c>
      <c r="C12" s="420" t="s">
        <v>452</v>
      </c>
      <c r="D12" s="254" t="s">
        <v>1068</v>
      </c>
      <c r="E12" s="254" t="s">
        <v>1069</v>
      </c>
      <c r="F12" s="431">
        <v>20</v>
      </c>
      <c r="G12" s="142"/>
    </row>
    <row r="13" ht="48" customHeight="true" spans="1:6">
      <c r="A13" s="52" t="s">
        <v>1042</v>
      </c>
      <c r="B13" s="139" t="s">
        <v>1070</v>
      </c>
      <c r="C13" s="421" t="s">
        <v>233</v>
      </c>
      <c r="D13" s="254" t="s">
        <v>1071</v>
      </c>
      <c r="E13" s="254" t="s">
        <v>1072</v>
      </c>
      <c r="F13" s="431">
        <v>5</v>
      </c>
    </row>
    <row r="14" ht="123.95" customHeight="true" spans="1:6">
      <c r="A14" s="52" t="s">
        <v>1042</v>
      </c>
      <c r="B14" s="422" t="s">
        <v>1073</v>
      </c>
      <c r="C14" s="8" t="s">
        <v>233</v>
      </c>
      <c r="D14" s="20" t="s">
        <v>1074</v>
      </c>
      <c r="E14" s="20" t="s">
        <v>1075</v>
      </c>
      <c r="F14" s="429">
        <v>15</v>
      </c>
    </row>
    <row r="15" ht="66" customHeight="true" spans="1:6">
      <c r="A15" s="52" t="s">
        <v>1042</v>
      </c>
      <c r="B15" s="20" t="s">
        <v>1076</v>
      </c>
      <c r="C15" s="8" t="s">
        <v>233</v>
      </c>
      <c r="D15" s="8" t="s">
        <v>1077</v>
      </c>
      <c r="E15" s="20" t="s">
        <v>1078</v>
      </c>
      <c r="F15" s="428">
        <v>42</v>
      </c>
    </row>
    <row r="16" ht="78.95" customHeight="true" spans="1:6">
      <c r="A16" s="52" t="s">
        <v>1042</v>
      </c>
      <c r="B16" s="128" t="s">
        <v>1079</v>
      </c>
      <c r="C16" s="8" t="s">
        <v>233</v>
      </c>
      <c r="D16" s="423" t="s">
        <v>1080</v>
      </c>
      <c r="E16" s="20" t="s">
        <v>1081</v>
      </c>
      <c r="F16" s="429">
        <v>19.56</v>
      </c>
    </row>
    <row r="17" ht="60.95" customHeight="true" spans="1:6">
      <c r="A17" s="52" t="s">
        <v>1042</v>
      </c>
      <c r="B17" s="20" t="s">
        <v>1082</v>
      </c>
      <c r="C17" s="8" t="s">
        <v>233</v>
      </c>
      <c r="D17" s="8" t="s">
        <v>1077</v>
      </c>
      <c r="E17" s="20" t="s">
        <v>1083</v>
      </c>
      <c r="F17" s="428">
        <v>28</v>
      </c>
    </row>
    <row r="18" ht="60" customHeight="true" spans="1:6">
      <c r="A18" s="52" t="s">
        <v>1042</v>
      </c>
      <c r="B18" s="20" t="s">
        <v>1084</v>
      </c>
      <c r="C18" s="8" t="s">
        <v>233</v>
      </c>
      <c r="D18" s="8" t="s">
        <v>1085</v>
      </c>
      <c r="E18" s="20" t="s">
        <v>1086</v>
      </c>
      <c r="F18" s="432">
        <v>1.4</v>
      </c>
    </row>
    <row r="19" ht="309.95" customHeight="true" spans="1:6">
      <c r="A19" s="52" t="s">
        <v>1042</v>
      </c>
      <c r="B19" s="253" t="s">
        <v>1087</v>
      </c>
      <c r="C19" s="421" t="s">
        <v>233</v>
      </c>
      <c r="D19" s="8" t="s">
        <v>1077</v>
      </c>
      <c r="E19" s="254" t="s">
        <v>1088</v>
      </c>
      <c r="F19" s="431">
        <v>35.46</v>
      </c>
    </row>
    <row r="20" ht="393.95" customHeight="true" spans="1:6">
      <c r="A20" s="52" t="s">
        <v>1042</v>
      </c>
      <c r="B20" s="139" t="s">
        <v>1089</v>
      </c>
      <c r="C20" s="421" t="s">
        <v>233</v>
      </c>
      <c r="D20" s="128" t="s">
        <v>1090</v>
      </c>
      <c r="E20" s="433" t="s">
        <v>1091</v>
      </c>
      <c r="F20" s="428">
        <v>35</v>
      </c>
    </row>
    <row r="21" ht="83.1" customHeight="true" spans="1:6">
      <c r="A21" s="52" t="s">
        <v>1042</v>
      </c>
      <c r="B21" s="20" t="s">
        <v>1092</v>
      </c>
      <c r="C21" s="421" t="s">
        <v>233</v>
      </c>
      <c r="D21" s="254" t="s">
        <v>1093</v>
      </c>
      <c r="E21" s="254" t="s">
        <v>1094</v>
      </c>
      <c r="F21" s="431">
        <v>5</v>
      </c>
    </row>
    <row r="22" ht="81.95" customHeight="true" spans="1:6">
      <c r="A22" s="52" t="s">
        <v>1042</v>
      </c>
      <c r="B22" s="20" t="s">
        <v>1095</v>
      </c>
      <c r="C22" s="421" t="s">
        <v>233</v>
      </c>
      <c r="D22" s="20" t="s">
        <v>1096</v>
      </c>
      <c r="E22" s="22" t="s">
        <v>1097</v>
      </c>
      <c r="F22" s="429">
        <v>1400</v>
      </c>
    </row>
    <row r="23" ht="48" customHeight="true" spans="1:6">
      <c r="A23" s="52" t="s">
        <v>1042</v>
      </c>
      <c r="B23" s="20" t="s">
        <v>1098</v>
      </c>
      <c r="C23" s="421" t="s">
        <v>233</v>
      </c>
      <c r="D23" s="128" t="s">
        <v>1099</v>
      </c>
      <c r="E23" s="433" t="s">
        <v>1100</v>
      </c>
      <c r="F23" s="429">
        <v>500</v>
      </c>
    </row>
    <row r="24" ht="48" customHeight="true" spans="1:6">
      <c r="A24" s="52" t="s">
        <v>1042</v>
      </c>
      <c r="B24" s="20" t="s">
        <v>1101</v>
      </c>
      <c r="C24" s="421" t="s">
        <v>233</v>
      </c>
      <c r="D24" s="128"/>
      <c r="E24" s="433" t="s">
        <v>1101</v>
      </c>
      <c r="F24" s="429">
        <v>100</v>
      </c>
    </row>
    <row r="25" ht="48" customHeight="true" spans="1:6">
      <c r="A25" s="52" t="s">
        <v>1042</v>
      </c>
      <c r="B25" s="20" t="s">
        <v>1102</v>
      </c>
      <c r="C25" s="421" t="s">
        <v>233</v>
      </c>
      <c r="D25" s="128"/>
      <c r="E25" s="433" t="s">
        <v>1102</v>
      </c>
      <c r="F25" s="429">
        <v>25</v>
      </c>
    </row>
    <row r="26" ht="45" customHeight="true" spans="1:6">
      <c r="A26" s="71" t="s">
        <v>304</v>
      </c>
      <c r="B26" s="72"/>
      <c r="C26" s="72"/>
      <c r="D26" s="72"/>
      <c r="E26" s="75"/>
      <c r="F26" s="434">
        <f>SUM(F4:F25)</f>
        <v>2833.86</v>
      </c>
    </row>
    <row r="27" ht="20.25" spans="1:4">
      <c r="A27" s="151"/>
      <c r="B27" s="151"/>
      <c r="C27" s="23"/>
      <c r="D27" s="424"/>
    </row>
    <row r="28" ht="20.25" spans="1:4">
      <c r="A28" s="151"/>
      <c r="B28" s="151"/>
      <c r="C28" s="23"/>
      <c r="D28" s="424"/>
    </row>
    <row r="29" ht="20.25" spans="1:4">
      <c r="A29" s="151"/>
      <c r="B29" s="151"/>
      <c r="C29" s="23"/>
      <c r="D29" s="424"/>
    </row>
    <row r="30" ht="20.25" spans="1:4">
      <c r="A30" s="151"/>
      <c r="B30" s="151"/>
      <c r="C30" s="23"/>
      <c r="D30" s="424"/>
    </row>
    <row r="31" ht="20.25" spans="1:4">
      <c r="A31" s="151"/>
      <c r="B31" s="151"/>
      <c r="C31" s="23"/>
      <c r="D31" s="424"/>
    </row>
    <row r="32" ht="20.25" spans="1:4">
      <c r="A32" s="151"/>
      <c r="B32" s="151"/>
      <c r="C32" s="23"/>
      <c r="D32" s="424"/>
    </row>
    <row r="33" ht="20.25" spans="1:4">
      <c r="A33" s="151"/>
      <c r="B33" s="151"/>
      <c r="C33" s="23"/>
      <c r="D33" s="424"/>
    </row>
  </sheetData>
  <mergeCells count="2">
    <mergeCell ref="A1:F1"/>
    <mergeCell ref="A26:E26"/>
  </mergeCells>
  <printOptions horizontalCentered="true" verticalCentered="true"/>
  <pageMargins left="0.751388888888889" right="0.751388888888889" top="0.236111111111111" bottom="0.66875" header="0.156944444444444" footer="0.5"/>
  <pageSetup paperSize="9" scale="57" fitToHeight="0" orientation="landscape"/>
  <headerFooter>
    <oddFooter>&amp;C第 &amp;P 页</oddFooter>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style="220" customWidth="true"/>
    <col min="2" max="3" width="67.5" style="220" customWidth="true"/>
    <col min="4" max="4" width="41.75" style="220" customWidth="true"/>
    <col min="5" max="16384" width="9" style="220"/>
  </cols>
  <sheetData>
    <row r="1" ht="33.75" spans="1:4">
      <c r="A1" s="14" t="s">
        <v>256</v>
      </c>
      <c r="B1" s="14"/>
      <c r="C1" s="14"/>
      <c r="D1" s="14"/>
    </row>
    <row r="2" ht="14.25" spans="4:4">
      <c r="D2" s="397" t="s">
        <v>1</v>
      </c>
    </row>
    <row r="3" ht="15" customHeight="true" spans="1:4">
      <c r="A3" s="30" t="s">
        <v>177</v>
      </c>
      <c r="B3" s="31" t="s">
        <v>178</v>
      </c>
      <c r="C3" s="31" t="s">
        <v>179</v>
      </c>
      <c r="D3" s="32" t="s">
        <v>180</v>
      </c>
    </row>
    <row r="4" ht="9" customHeight="true" spans="1:4">
      <c r="A4" s="33"/>
      <c r="B4" s="34"/>
      <c r="C4" s="34"/>
      <c r="D4" s="35"/>
    </row>
    <row r="5" ht="9" customHeight="true" spans="1:4">
      <c r="A5" s="33"/>
      <c r="B5" s="34"/>
      <c r="C5" s="34"/>
      <c r="D5" s="35"/>
    </row>
    <row r="6" ht="15" customHeight="true" spans="1:4">
      <c r="A6" s="33"/>
      <c r="B6" s="34"/>
      <c r="C6" s="34"/>
      <c r="D6" s="35"/>
    </row>
    <row r="7" ht="27.95" customHeight="true" spans="1:4">
      <c r="A7" s="398" t="s">
        <v>181</v>
      </c>
      <c r="B7" s="399"/>
      <c r="C7" s="399"/>
      <c r="D7" s="400">
        <f>D8+D30</f>
        <v>350.64</v>
      </c>
    </row>
    <row r="8" ht="27.95" customHeight="true" spans="1:4">
      <c r="A8" s="401" t="s">
        <v>182</v>
      </c>
      <c r="B8" s="402"/>
      <c r="C8" s="402"/>
      <c r="D8" s="403">
        <f>D9+D22+D24</f>
        <v>337.64</v>
      </c>
    </row>
    <row r="9" ht="21" customHeight="true" spans="1:4">
      <c r="A9" s="404" t="s">
        <v>183</v>
      </c>
      <c r="B9" s="405"/>
      <c r="C9" s="405"/>
      <c r="D9" s="403">
        <f>SUM(D10:D21)</f>
        <v>315.53</v>
      </c>
    </row>
    <row r="10" ht="21" customHeight="true" spans="1:4">
      <c r="A10" s="406" t="s">
        <v>1103</v>
      </c>
      <c r="B10" s="407" t="s">
        <v>185</v>
      </c>
      <c r="C10" s="407" t="s">
        <v>186</v>
      </c>
      <c r="D10" s="408">
        <v>134.68</v>
      </c>
    </row>
    <row r="11" ht="21" customHeight="true" spans="1:4">
      <c r="A11" s="406" t="s">
        <v>1103</v>
      </c>
      <c r="B11" s="407" t="s">
        <v>187</v>
      </c>
      <c r="C11" s="407" t="s">
        <v>188</v>
      </c>
      <c r="D11" s="408">
        <v>14.29</v>
      </c>
    </row>
    <row r="12" ht="21" customHeight="true" spans="1:4">
      <c r="A12" s="406" t="s">
        <v>1103</v>
      </c>
      <c r="B12" s="407" t="s">
        <v>187</v>
      </c>
      <c r="C12" s="407" t="s">
        <v>189</v>
      </c>
      <c r="D12" s="408">
        <v>7.58</v>
      </c>
    </row>
    <row r="13" ht="21" customHeight="true" spans="1:4">
      <c r="A13" s="406" t="s">
        <v>1103</v>
      </c>
      <c r="B13" s="407" t="s">
        <v>190</v>
      </c>
      <c r="C13" s="407" t="s">
        <v>191</v>
      </c>
      <c r="D13" s="408">
        <v>11.23</v>
      </c>
    </row>
    <row r="14" ht="21" customHeight="true" spans="1:4">
      <c r="A14" s="406" t="s">
        <v>1103</v>
      </c>
      <c r="B14" s="407" t="s">
        <v>258</v>
      </c>
      <c r="C14" s="407" t="s">
        <v>259</v>
      </c>
      <c r="D14" s="408">
        <v>48.71</v>
      </c>
    </row>
    <row r="15" ht="21" customHeight="true" spans="1:4">
      <c r="A15" s="406" t="s">
        <v>1103</v>
      </c>
      <c r="B15" s="407" t="s">
        <v>190</v>
      </c>
      <c r="C15" s="407" t="s">
        <v>192</v>
      </c>
      <c r="D15" s="408">
        <v>2.01</v>
      </c>
    </row>
    <row r="16" ht="21" customHeight="true" spans="1:4">
      <c r="A16" s="406" t="s">
        <v>1103</v>
      </c>
      <c r="B16" s="407" t="s">
        <v>190</v>
      </c>
      <c r="C16" s="407" t="s">
        <v>193</v>
      </c>
      <c r="D16" s="408">
        <v>1.04</v>
      </c>
    </row>
    <row r="17" ht="21" customHeight="true" spans="1:4">
      <c r="A17" s="406" t="s">
        <v>1103</v>
      </c>
      <c r="B17" s="407" t="s">
        <v>194</v>
      </c>
      <c r="C17" s="407" t="s">
        <v>195</v>
      </c>
      <c r="D17" s="408">
        <v>33.72</v>
      </c>
    </row>
    <row r="18" ht="21" customHeight="true" spans="1:4">
      <c r="A18" s="406" t="s">
        <v>1103</v>
      </c>
      <c r="B18" s="407" t="s">
        <v>196</v>
      </c>
      <c r="C18" s="407" t="s">
        <v>197</v>
      </c>
      <c r="D18" s="408">
        <v>17.91</v>
      </c>
    </row>
    <row r="19" ht="21" customHeight="true" spans="1:4">
      <c r="A19" s="406" t="s">
        <v>1103</v>
      </c>
      <c r="B19" s="407" t="s">
        <v>199</v>
      </c>
      <c r="C19" s="407" t="s">
        <v>200</v>
      </c>
      <c r="D19" s="408">
        <v>1.48</v>
      </c>
    </row>
    <row r="20" ht="21" customHeight="true" spans="1:4">
      <c r="A20" s="406" t="s">
        <v>1103</v>
      </c>
      <c r="B20" s="407" t="s">
        <v>201</v>
      </c>
      <c r="C20" s="407" t="s">
        <v>202</v>
      </c>
      <c r="D20" s="408">
        <v>16.86</v>
      </c>
    </row>
    <row r="21" ht="21" customHeight="true" spans="1:4">
      <c r="A21" s="406" t="s">
        <v>1103</v>
      </c>
      <c r="B21" s="407" t="s">
        <v>203</v>
      </c>
      <c r="C21" s="407" t="s">
        <v>204</v>
      </c>
      <c r="D21" s="408">
        <v>26.02</v>
      </c>
    </row>
    <row r="22" ht="21" customHeight="true" spans="1:4">
      <c r="A22" s="404" t="s">
        <v>205</v>
      </c>
      <c r="B22" s="405"/>
      <c r="C22" s="405"/>
      <c r="D22" s="403">
        <f>D23</f>
        <v>5.09</v>
      </c>
    </row>
    <row r="23" ht="21" customHeight="true" spans="1:4">
      <c r="A23" s="406" t="s">
        <v>1103</v>
      </c>
      <c r="B23" s="407" t="s">
        <v>206</v>
      </c>
      <c r="C23" s="407" t="s">
        <v>207</v>
      </c>
      <c r="D23" s="408">
        <v>5.09</v>
      </c>
    </row>
    <row r="24" ht="21" customHeight="true" spans="1:4">
      <c r="A24" s="404" t="s">
        <v>209</v>
      </c>
      <c r="B24" s="405"/>
      <c r="C24" s="405"/>
      <c r="D24" s="403">
        <f>D25+D26+D27+D28+D29</f>
        <v>17.02</v>
      </c>
    </row>
    <row r="25" ht="21" customHeight="true" spans="1:4">
      <c r="A25" s="406" t="s">
        <v>1103</v>
      </c>
      <c r="B25" s="407" t="s">
        <v>210</v>
      </c>
      <c r="C25" s="407" t="s">
        <v>211</v>
      </c>
      <c r="D25" s="408">
        <v>0.44</v>
      </c>
    </row>
    <row r="26" ht="21" customHeight="true" spans="1:4">
      <c r="A26" s="406" t="s">
        <v>1103</v>
      </c>
      <c r="B26" s="407" t="s">
        <v>210</v>
      </c>
      <c r="C26" s="407" t="s">
        <v>212</v>
      </c>
      <c r="D26" s="408">
        <v>10.02</v>
      </c>
    </row>
    <row r="27" ht="21" customHeight="true" spans="1:4">
      <c r="A27" s="19" t="s">
        <v>1103</v>
      </c>
      <c r="B27" s="67" t="s">
        <v>260</v>
      </c>
      <c r="C27" s="44" t="s">
        <v>213</v>
      </c>
      <c r="D27" s="45">
        <v>2.51</v>
      </c>
    </row>
    <row r="28" ht="21" customHeight="true" spans="1:4">
      <c r="A28" s="19" t="s">
        <v>1103</v>
      </c>
      <c r="B28" s="44" t="s">
        <v>757</v>
      </c>
      <c r="C28" s="44" t="s">
        <v>758</v>
      </c>
      <c r="D28" s="45">
        <v>3.5</v>
      </c>
    </row>
    <row r="29" ht="21" customHeight="true" spans="1:4">
      <c r="A29" s="406" t="s">
        <v>1103</v>
      </c>
      <c r="B29" s="407" t="s">
        <v>306</v>
      </c>
      <c r="C29" s="407" t="s">
        <v>215</v>
      </c>
      <c r="D29" s="408">
        <v>0.55</v>
      </c>
    </row>
    <row r="30" ht="21" customHeight="true" spans="1:4">
      <c r="A30" s="401" t="s">
        <v>216</v>
      </c>
      <c r="B30" s="402"/>
      <c r="C30" s="402"/>
      <c r="D30" s="403">
        <f>D31</f>
        <v>13</v>
      </c>
    </row>
    <row r="31" ht="21" customHeight="true" spans="1:4">
      <c r="A31" s="404" t="s">
        <v>217</v>
      </c>
      <c r="B31" s="405"/>
      <c r="C31" s="405"/>
      <c r="D31" s="403">
        <f>D32+D33+D34+D35</f>
        <v>13</v>
      </c>
    </row>
    <row r="32" ht="21" customHeight="true" spans="1:4">
      <c r="A32" s="406" t="s">
        <v>1103</v>
      </c>
      <c r="B32" s="409" t="s">
        <v>262</v>
      </c>
      <c r="C32" s="409" t="s">
        <v>219</v>
      </c>
      <c r="D32" s="408">
        <v>4.42</v>
      </c>
    </row>
    <row r="33" ht="21" customHeight="true" spans="1:4">
      <c r="A33" s="19" t="s">
        <v>1103</v>
      </c>
      <c r="B33" s="67" t="s">
        <v>263</v>
      </c>
      <c r="C33" s="67" t="s">
        <v>225</v>
      </c>
      <c r="D33" s="45">
        <v>2.4</v>
      </c>
    </row>
    <row r="34" ht="21" customHeight="true" spans="1:4">
      <c r="A34" s="406" t="s">
        <v>1103</v>
      </c>
      <c r="B34" s="409" t="s">
        <v>291</v>
      </c>
      <c r="C34" s="409" t="s">
        <v>292</v>
      </c>
      <c r="D34" s="408">
        <v>4.8</v>
      </c>
    </row>
    <row r="35" ht="21" customHeight="true" spans="1:4">
      <c r="A35" s="410" t="s">
        <v>1103</v>
      </c>
      <c r="B35" s="411" t="s">
        <v>206</v>
      </c>
      <c r="C35" s="411" t="s">
        <v>321</v>
      </c>
      <c r="D35" s="412">
        <v>1.38</v>
      </c>
    </row>
  </sheetData>
  <mergeCells count="12">
    <mergeCell ref="A1:D1"/>
    <mergeCell ref="A7:C7"/>
    <mergeCell ref="A8:C8"/>
    <mergeCell ref="A9:C9"/>
    <mergeCell ref="A22:C22"/>
    <mergeCell ref="A24:C24"/>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3"/>
  <sheetViews>
    <sheetView workbookViewId="0">
      <selection activeCell="I19" sqref="I19"/>
    </sheetView>
  </sheetViews>
  <sheetFormatPr defaultColWidth="9" defaultRowHeight="13.5" outlineLevelCol="5"/>
  <cols>
    <col min="1" max="2" width="26.25" style="220" customWidth="true"/>
    <col min="3" max="3" width="22.25" style="371" customWidth="true"/>
    <col min="4" max="4" width="45.5" style="371" customWidth="true"/>
    <col min="5" max="5" width="55" style="220" customWidth="true"/>
    <col min="6" max="6" width="45.5" style="371" customWidth="true"/>
    <col min="7" max="16384" width="9" style="220"/>
  </cols>
  <sheetData>
    <row r="1" ht="48" customHeight="true" spans="1:6">
      <c r="A1" s="14" t="s">
        <v>264</v>
      </c>
      <c r="B1" s="14"/>
      <c r="C1" s="14"/>
      <c r="D1" s="14"/>
      <c r="E1" s="14"/>
      <c r="F1" s="14"/>
    </row>
    <row r="2" ht="23.1" customHeight="true" spans="1:6">
      <c r="A2" s="16"/>
      <c r="B2" s="16"/>
      <c r="C2" s="16"/>
      <c r="D2" s="16"/>
      <c r="E2" s="16"/>
      <c r="F2" s="386" t="s">
        <v>1</v>
      </c>
    </row>
    <row r="3" ht="60.95" customHeight="true" spans="1:6">
      <c r="A3" s="94" t="s">
        <v>4</v>
      </c>
      <c r="B3" s="95" t="s">
        <v>227</v>
      </c>
      <c r="C3" s="96" t="s">
        <v>228</v>
      </c>
      <c r="D3" s="95" t="s">
        <v>229</v>
      </c>
      <c r="E3" s="95" t="s">
        <v>230</v>
      </c>
      <c r="F3" s="101" t="s">
        <v>231</v>
      </c>
    </row>
    <row r="4" ht="63" customHeight="true" spans="1:6">
      <c r="A4" s="372" t="s">
        <v>1103</v>
      </c>
      <c r="B4" s="373" t="s">
        <v>1104</v>
      </c>
      <c r="C4" s="374" t="s">
        <v>233</v>
      </c>
      <c r="D4" s="374" t="s">
        <v>1105</v>
      </c>
      <c r="E4" s="373" t="s">
        <v>1106</v>
      </c>
      <c r="F4" s="387">
        <v>0.5</v>
      </c>
    </row>
    <row r="5" ht="65.1" customHeight="true" spans="1:6">
      <c r="A5" s="372" t="s">
        <v>1103</v>
      </c>
      <c r="B5" s="373" t="s">
        <v>1107</v>
      </c>
      <c r="C5" s="374" t="s">
        <v>233</v>
      </c>
      <c r="D5" s="375" t="s">
        <v>1108</v>
      </c>
      <c r="E5" s="388" t="s">
        <v>1109</v>
      </c>
      <c r="F5" s="387">
        <v>5</v>
      </c>
    </row>
    <row r="6" ht="51" customHeight="true" spans="1:6">
      <c r="A6" s="372" t="s">
        <v>1103</v>
      </c>
      <c r="B6" s="376" t="s">
        <v>1110</v>
      </c>
      <c r="C6" s="377" t="s">
        <v>233</v>
      </c>
      <c r="D6" s="375" t="s">
        <v>1108</v>
      </c>
      <c r="E6" s="381" t="s">
        <v>1111</v>
      </c>
      <c r="F6" s="389">
        <v>3</v>
      </c>
    </row>
    <row r="7" ht="51" customHeight="true" spans="1:6">
      <c r="A7" s="372" t="s">
        <v>1103</v>
      </c>
      <c r="B7" s="376" t="s">
        <v>1112</v>
      </c>
      <c r="C7" s="377" t="s">
        <v>233</v>
      </c>
      <c r="D7" s="375" t="s">
        <v>1108</v>
      </c>
      <c r="E7" s="390" t="s">
        <v>1112</v>
      </c>
      <c r="F7" s="391">
        <v>0.86</v>
      </c>
    </row>
    <row r="8" ht="51" customHeight="true" spans="1:6">
      <c r="A8" s="378" t="s">
        <v>1103</v>
      </c>
      <c r="B8" s="379" t="s">
        <v>1113</v>
      </c>
      <c r="C8" s="374" t="s">
        <v>233</v>
      </c>
      <c r="D8" s="380" t="s">
        <v>1108</v>
      </c>
      <c r="E8" s="69" t="s">
        <v>1114</v>
      </c>
      <c r="F8" s="392">
        <v>30</v>
      </c>
    </row>
    <row r="9" ht="72" customHeight="true" spans="1:6">
      <c r="A9" s="372" t="s">
        <v>1103</v>
      </c>
      <c r="B9" s="381" t="s">
        <v>1115</v>
      </c>
      <c r="C9" s="377" t="s">
        <v>233</v>
      </c>
      <c r="D9" s="382" t="s">
        <v>1116</v>
      </c>
      <c r="E9" s="393" t="s">
        <v>1117</v>
      </c>
      <c r="F9" s="394">
        <v>2</v>
      </c>
    </row>
    <row r="10" ht="51" customHeight="true" spans="1:6">
      <c r="A10" s="52" t="s">
        <v>1103</v>
      </c>
      <c r="B10" s="20" t="s">
        <v>1118</v>
      </c>
      <c r="C10" s="8" t="s">
        <v>452</v>
      </c>
      <c r="D10" s="8" t="s">
        <v>1119</v>
      </c>
      <c r="E10" s="20" t="s">
        <v>1120</v>
      </c>
      <c r="F10" s="176">
        <v>10</v>
      </c>
    </row>
    <row r="11" ht="51" customHeight="true" spans="1:6">
      <c r="A11" s="52" t="s">
        <v>1103</v>
      </c>
      <c r="B11" s="20" t="s">
        <v>1121</v>
      </c>
      <c r="C11" s="8" t="s">
        <v>452</v>
      </c>
      <c r="D11" s="8" t="s">
        <v>1122</v>
      </c>
      <c r="E11" s="22" t="s">
        <v>1123</v>
      </c>
      <c r="F11" s="176">
        <v>10</v>
      </c>
    </row>
    <row r="12" ht="51" customHeight="true" spans="1:6">
      <c r="A12" s="52" t="s">
        <v>1103</v>
      </c>
      <c r="B12" s="20" t="s">
        <v>1124</v>
      </c>
      <c r="C12" s="377" t="s">
        <v>233</v>
      </c>
      <c r="D12" s="165" t="s">
        <v>1108</v>
      </c>
      <c r="E12" s="20" t="s">
        <v>1124</v>
      </c>
      <c r="F12" s="176">
        <v>5</v>
      </c>
    </row>
    <row r="13" ht="51" customHeight="true" spans="1:6">
      <c r="A13" s="52" t="s">
        <v>1103</v>
      </c>
      <c r="B13" s="20" t="s">
        <v>1125</v>
      </c>
      <c r="C13" s="377" t="s">
        <v>233</v>
      </c>
      <c r="D13" s="8" t="s">
        <v>1108</v>
      </c>
      <c r="E13" s="20" t="s">
        <v>1111</v>
      </c>
      <c r="F13" s="249">
        <v>20</v>
      </c>
    </row>
    <row r="14" ht="51" customHeight="true" spans="1:6">
      <c r="A14" s="52" t="s">
        <v>1103</v>
      </c>
      <c r="B14" s="20" t="s">
        <v>1126</v>
      </c>
      <c r="C14" s="377" t="s">
        <v>233</v>
      </c>
      <c r="D14" s="8" t="s">
        <v>1108</v>
      </c>
      <c r="E14" s="20" t="s">
        <v>1111</v>
      </c>
      <c r="F14" s="249">
        <v>1</v>
      </c>
    </row>
    <row r="15" ht="51" customHeight="true" spans="1:6">
      <c r="A15" s="52" t="s">
        <v>1103</v>
      </c>
      <c r="B15" s="20" t="s">
        <v>1127</v>
      </c>
      <c r="C15" s="377" t="s">
        <v>233</v>
      </c>
      <c r="D15" s="165" t="s">
        <v>1108</v>
      </c>
      <c r="E15" s="20" t="s">
        <v>1128</v>
      </c>
      <c r="F15" s="176">
        <v>5</v>
      </c>
    </row>
    <row r="16" ht="51" customHeight="true" spans="1:6">
      <c r="A16" s="52" t="s">
        <v>1103</v>
      </c>
      <c r="B16" s="69" t="s">
        <v>1129</v>
      </c>
      <c r="C16" s="377" t="s">
        <v>233</v>
      </c>
      <c r="D16" s="165" t="s">
        <v>1108</v>
      </c>
      <c r="E16" s="69" t="s">
        <v>1111</v>
      </c>
      <c r="F16" s="176">
        <v>1</v>
      </c>
    </row>
    <row r="17" ht="51" customHeight="true" spans="1:6">
      <c r="A17" s="52" t="s">
        <v>1103</v>
      </c>
      <c r="B17" s="69" t="s">
        <v>1130</v>
      </c>
      <c r="C17" s="377" t="s">
        <v>233</v>
      </c>
      <c r="D17" s="165" t="s">
        <v>1108</v>
      </c>
      <c r="E17" s="69" t="s">
        <v>1111</v>
      </c>
      <c r="F17" s="176">
        <v>1</v>
      </c>
    </row>
    <row r="18" ht="69" customHeight="true" spans="1:6">
      <c r="A18" s="52" t="s">
        <v>1103</v>
      </c>
      <c r="B18" s="20" t="s">
        <v>1131</v>
      </c>
      <c r="C18" s="8" t="s">
        <v>233</v>
      </c>
      <c r="D18" s="165" t="s">
        <v>1108</v>
      </c>
      <c r="E18" s="20" t="s">
        <v>1132</v>
      </c>
      <c r="F18" s="176">
        <v>20</v>
      </c>
    </row>
    <row r="19" ht="51" customHeight="true" spans="1:6">
      <c r="A19" s="52" t="s">
        <v>1103</v>
      </c>
      <c r="B19" s="20" t="s">
        <v>1133</v>
      </c>
      <c r="C19" s="8" t="s">
        <v>233</v>
      </c>
      <c r="D19" s="165" t="s">
        <v>1108</v>
      </c>
      <c r="E19" s="22" t="s">
        <v>1134</v>
      </c>
      <c r="F19" s="176">
        <v>1</v>
      </c>
    </row>
    <row r="20" ht="51" customHeight="true" spans="1:6">
      <c r="A20" s="378" t="s">
        <v>1103</v>
      </c>
      <c r="B20" s="69" t="s">
        <v>1135</v>
      </c>
      <c r="C20" s="374" t="s">
        <v>233</v>
      </c>
      <c r="D20" s="380" t="s">
        <v>1108</v>
      </c>
      <c r="E20" s="69" t="s">
        <v>1111</v>
      </c>
      <c r="F20" s="392">
        <v>1</v>
      </c>
    </row>
    <row r="21" ht="51" customHeight="true" spans="1:6">
      <c r="A21" s="378" t="s">
        <v>1103</v>
      </c>
      <c r="B21" s="69" t="s">
        <v>1136</v>
      </c>
      <c r="C21" s="374" t="s">
        <v>233</v>
      </c>
      <c r="D21" s="380" t="s">
        <v>1108</v>
      </c>
      <c r="E21" s="69" t="s">
        <v>1111</v>
      </c>
      <c r="F21" s="392">
        <v>1</v>
      </c>
    </row>
    <row r="22" ht="51" customHeight="true" spans="1:6">
      <c r="A22" s="378" t="s">
        <v>1103</v>
      </c>
      <c r="B22" s="69" t="s">
        <v>694</v>
      </c>
      <c r="C22" s="374" t="s">
        <v>233</v>
      </c>
      <c r="D22" s="380" t="s">
        <v>1108</v>
      </c>
      <c r="E22" s="69" t="s">
        <v>1111</v>
      </c>
      <c r="F22" s="392">
        <v>1</v>
      </c>
    </row>
    <row r="23" ht="51" customHeight="true" spans="1:6">
      <c r="A23" s="383" t="s">
        <v>175</v>
      </c>
      <c r="B23" s="384"/>
      <c r="C23" s="384"/>
      <c r="D23" s="384"/>
      <c r="E23" s="395"/>
      <c r="F23" s="396">
        <f>SUM(F4:F22)</f>
        <v>118.36</v>
      </c>
    </row>
    <row r="24" ht="24.95" customHeight="true" spans="1:4">
      <c r="A24" s="223"/>
      <c r="B24" s="223"/>
      <c r="C24" s="385"/>
      <c r="D24" s="385"/>
    </row>
    <row r="25" ht="24.95" customHeight="true" spans="1:4">
      <c r="A25" s="223"/>
      <c r="B25" s="223"/>
      <c r="C25" s="385"/>
      <c r="D25" s="385"/>
    </row>
    <row r="26" ht="24.95" customHeight="true" spans="1:4">
      <c r="A26" s="223"/>
      <c r="B26" s="223"/>
      <c r="C26" s="385"/>
      <c r="D26" s="385"/>
    </row>
    <row r="27" ht="24.95" customHeight="true" spans="1:4">
      <c r="A27" s="223"/>
      <c r="B27" s="223"/>
      <c r="C27" s="385"/>
      <c r="D27" s="385"/>
    </row>
    <row r="28" ht="24.95" customHeight="true" spans="1:4">
      <c r="A28" s="223"/>
      <c r="B28" s="223"/>
      <c r="C28" s="385"/>
      <c r="D28" s="385"/>
    </row>
    <row r="29" ht="20.25" spans="1:4">
      <c r="A29" s="223"/>
      <c r="B29" s="223"/>
      <c r="C29" s="385"/>
      <c r="D29" s="385"/>
    </row>
    <row r="30" ht="20.25" spans="1:4">
      <c r="A30" s="223"/>
      <c r="B30" s="223"/>
      <c r="C30" s="385"/>
      <c r="D30" s="385"/>
    </row>
    <row r="31" ht="20.25" spans="1:4">
      <c r="A31" s="223"/>
      <c r="B31" s="223"/>
      <c r="C31" s="385"/>
      <c r="D31" s="385"/>
    </row>
    <row r="32" ht="20.25" spans="1:4">
      <c r="A32" s="223"/>
      <c r="B32" s="223"/>
      <c r="C32" s="385"/>
      <c r="D32" s="385"/>
    </row>
    <row r="33" ht="20.25" spans="1:4">
      <c r="A33" s="223"/>
      <c r="B33" s="223"/>
      <c r="C33" s="385"/>
      <c r="D33" s="385"/>
    </row>
  </sheetData>
  <mergeCells count="2">
    <mergeCell ref="A1:F1"/>
    <mergeCell ref="A23:E23"/>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4"/>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56.2</v>
      </c>
    </row>
    <row r="8" ht="26.1" customHeight="true" spans="1:4">
      <c r="A8" s="39" t="s">
        <v>182</v>
      </c>
      <c r="B8" s="40"/>
      <c r="C8" s="40"/>
      <c r="D8" s="41">
        <f>D9+D22+D24</f>
        <v>43.6</v>
      </c>
    </row>
    <row r="9" ht="26.1" customHeight="true" spans="1:4">
      <c r="A9" s="42" t="s">
        <v>183</v>
      </c>
      <c r="B9" s="43"/>
      <c r="C9" s="43"/>
      <c r="D9" s="41">
        <f>SUM(D10:D21)</f>
        <v>34.13</v>
      </c>
    </row>
    <row r="10" ht="21" customHeight="true" spans="1:4">
      <c r="A10" s="19" t="s">
        <v>1137</v>
      </c>
      <c r="B10" s="44" t="s">
        <v>185</v>
      </c>
      <c r="C10" s="44" t="s">
        <v>186</v>
      </c>
      <c r="D10" s="45">
        <v>13.42</v>
      </c>
    </row>
    <row r="11" ht="21" customHeight="true" spans="1:4">
      <c r="A11" s="19" t="s">
        <v>1137</v>
      </c>
      <c r="B11" s="44" t="s">
        <v>187</v>
      </c>
      <c r="C11" s="44" t="s">
        <v>188</v>
      </c>
      <c r="D11" s="45">
        <v>6.86</v>
      </c>
    </row>
    <row r="12" ht="21" customHeight="true" spans="1:4">
      <c r="A12" s="19" t="s">
        <v>1137</v>
      </c>
      <c r="B12" s="44" t="s">
        <v>187</v>
      </c>
      <c r="C12" s="44" t="s">
        <v>189</v>
      </c>
      <c r="D12" s="45">
        <v>0.68</v>
      </c>
    </row>
    <row r="13" ht="21" customHeight="true" spans="1:4">
      <c r="A13" s="19" t="s">
        <v>1137</v>
      </c>
      <c r="B13" s="44" t="s">
        <v>190</v>
      </c>
      <c r="C13" s="44" t="s">
        <v>191</v>
      </c>
      <c r="D13" s="45">
        <v>1.12</v>
      </c>
    </row>
    <row r="14" ht="21" customHeight="true" spans="1:4">
      <c r="A14" s="19" t="s">
        <v>1137</v>
      </c>
      <c r="B14" s="44" t="s">
        <v>190</v>
      </c>
      <c r="C14" s="44" t="s">
        <v>192</v>
      </c>
      <c r="D14" s="45">
        <v>1.01</v>
      </c>
    </row>
    <row r="15" ht="21" customHeight="true" spans="1:4">
      <c r="A15" s="19" t="s">
        <v>1137</v>
      </c>
      <c r="B15" s="44" t="s">
        <v>190</v>
      </c>
      <c r="C15" s="44" t="s">
        <v>193</v>
      </c>
      <c r="D15" s="45">
        <v>0.52</v>
      </c>
    </row>
    <row r="16" ht="21" customHeight="true" spans="1:4">
      <c r="A16" s="19" t="s">
        <v>1137</v>
      </c>
      <c r="B16" s="44" t="s">
        <v>194</v>
      </c>
      <c r="C16" s="44" t="s">
        <v>195</v>
      </c>
      <c r="D16" s="45">
        <v>3.58</v>
      </c>
    </row>
    <row r="17" ht="21" customHeight="true" spans="1:4">
      <c r="A17" s="19" t="s">
        <v>1137</v>
      </c>
      <c r="B17" s="44" t="s">
        <v>196</v>
      </c>
      <c r="C17" s="44" t="s">
        <v>197</v>
      </c>
      <c r="D17" s="45">
        <v>1.9</v>
      </c>
    </row>
    <row r="18" ht="21" customHeight="true" spans="1:4">
      <c r="A18" s="19" t="s">
        <v>1137</v>
      </c>
      <c r="B18" s="44" t="s">
        <v>196</v>
      </c>
      <c r="C18" s="44" t="s">
        <v>198</v>
      </c>
      <c r="D18" s="45">
        <v>0.06</v>
      </c>
    </row>
    <row r="19" ht="21" customHeight="true" spans="1:4">
      <c r="A19" s="19" t="s">
        <v>1137</v>
      </c>
      <c r="B19" s="44" t="s">
        <v>199</v>
      </c>
      <c r="C19" s="44" t="s">
        <v>200</v>
      </c>
      <c r="D19" s="45">
        <v>0.16</v>
      </c>
    </row>
    <row r="20" ht="21" customHeight="true" spans="1:4">
      <c r="A20" s="19" t="s">
        <v>1137</v>
      </c>
      <c r="B20" s="44" t="s">
        <v>201</v>
      </c>
      <c r="C20" s="44" t="s">
        <v>202</v>
      </c>
      <c r="D20" s="45">
        <v>1.79</v>
      </c>
    </row>
    <row r="21" ht="21" customHeight="true" spans="1:4">
      <c r="A21" s="19" t="s">
        <v>1137</v>
      </c>
      <c r="B21" s="44" t="s">
        <v>203</v>
      </c>
      <c r="C21" s="44" t="s">
        <v>204</v>
      </c>
      <c r="D21" s="45">
        <v>3.03</v>
      </c>
    </row>
    <row r="22" ht="21" customHeight="true" spans="1:4">
      <c r="A22" s="42" t="s">
        <v>205</v>
      </c>
      <c r="B22" s="43"/>
      <c r="C22" s="43"/>
      <c r="D22" s="41">
        <f>D23</f>
        <v>2.34</v>
      </c>
    </row>
    <row r="23" ht="21" customHeight="true" spans="1:4">
      <c r="A23" s="19" t="s">
        <v>1137</v>
      </c>
      <c r="B23" s="44" t="s">
        <v>206</v>
      </c>
      <c r="C23" s="44" t="s">
        <v>207</v>
      </c>
      <c r="D23" s="45">
        <v>2.34</v>
      </c>
    </row>
    <row r="24" ht="21" customHeight="true" spans="1:4">
      <c r="A24" s="42" t="s">
        <v>209</v>
      </c>
      <c r="B24" s="43"/>
      <c r="C24" s="43"/>
      <c r="D24" s="41">
        <v>7.13</v>
      </c>
    </row>
    <row r="25" ht="21" customHeight="true" spans="1:4">
      <c r="A25" s="19" t="s">
        <v>1137</v>
      </c>
      <c r="B25" s="44" t="s">
        <v>210</v>
      </c>
      <c r="C25" s="44" t="s">
        <v>211</v>
      </c>
      <c r="D25" s="45">
        <v>0.51</v>
      </c>
    </row>
    <row r="26" ht="21" customHeight="true" spans="1:4">
      <c r="A26" s="19" t="s">
        <v>1137</v>
      </c>
      <c r="B26" s="44" t="s">
        <v>210</v>
      </c>
      <c r="C26" s="44" t="s">
        <v>212</v>
      </c>
      <c r="D26" s="45">
        <v>2.61</v>
      </c>
    </row>
    <row r="27" ht="21" customHeight="true" spans="1:4">
      <c r="A27" s="19" t="s">
        <v>1137</v>
      </c>
      <c r="B27" s="44" t="s">
        <v>260</v>
      </c>
      <c r="C27" s="44" t="s">
        <v>213</v>
      </c>
      <c r="D27" s="45">
        <v>0.51</v>
      </c>
    </row>
    <row r="28" ht="21" customHeight="true" spans="1:4">
      <c r="A28" s="19" t="s">
        <v>1137</v>
      </c>
      <c r="B28" s="44" t="s">
        <v>757</v>
      </c>
      <c r="C28" s="44" t="s">
        <v>758</v>
      </c>
      <c r="D28" s="45">
        <v>3.5</v>
      </c>
    </row>
    <row r="29" ht="21" customHeight="true" spans="1:4">
      <c r="A29" s="39" t="s">
        <v>216</v>
      </c>
      <c r="B29" s="40"/>
      <c r="C29" s="40"/>
      <c r="D29" s="41">
        <f>D30</f>
        <v>12.6</v>
      </c>
    </row>
    <row r="30" ht="21" customHeight="true" spans="1:4">
      <c r="A30" s="42" t="s">
        <v>217</v>
      </c>
      <c r="B30" s="43"/>
      <c r="C30" s="43"/>
      <c r="D30" s="41">
        <f>SUM(D31:D34)</f>
        <v>12.6</v>
      </c>
    </row>
    <row r="31" ht="21" customHeight="true" spans="1:4">
      <c r="A31" s="19" t="s">
        <v>1137</v>
      </c>
      <c r="B31" s="67" t="s">
        <v>262</v>
      </c>
      <c r="C31" s="67" t="s">
        <v>219</v>
      </c>
      <c r="D31" s="45">
        <v>0.19</v>
      </c>
    </row>
    <row r="32" ht="21" customHeight="true" spans="1:4">
      <c r="A32" s="19" t="s">
        <v>1137</v>
      </c>
      <c r="B32" s="44" t="s">
        <v>457</v>
      </c>
      <c r="C32" s="44" t="s">
        <v>225</v>
      </c>
      <c r="D32" s="45">
        <v>0.26</v>
      </c>
    </row>
    <row r="33" ht="21" customHeight="true" spans="1:4">
      <c r="A33" s="19" t="s">
        <v>1137</v>
      </c>
      <c r="B33" s="67" t="s">
        <v>291</v>
      </c>
      <c r="C33" s="67" t="s">
        <v>292</v>
      </c>
      <c r="D33" s="45">
        <v>12</v>
      </c>
    </row>
    <row r="34" ht="21" customHeight="true" spans="1:4">
      <c r="A34" s="46" t="s">
        <v>1137</v>
      </c>
      <c r="B34" s="68" t="s">
        <v>222</v>
      </c>
      <c r="C34" s="68" t="s">
        <v>223</v>
      </c>
      <c r="D34" s="48">
        <v>0.15</v>
      </c>
    </row>
  </sheetData>
  <mergeCells count="12">
    <mergeCell ref="A1:D1"/>
    <mergeCell ref="A7:C7"/>
    <mergeCell ref="A8:C8"/>
    <mergeCell ref="A9:C9"/>
    <mergeCell ref="A22:C22"/>
    <mergeCell ref="A24:C24"/>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40"/>
  <sheetViews>
    <sheetView workbookViewId="0">
      <selection activeCell="I19" sqref="I19"/>
    </sheetView>
  </sheetViews>
  <sheetFormatPr defaultColWidth="9" defaultRowHeight="13.5" outlineLevelCol="6"/>
  <cols>
    <col min="1" max="1" width="26.25" customWidth="true"/>
    <col min="2" max="2" width="24.375" customWidth="true"/>
    <col min="3" max="3" width="21.875" customWidth="true"/>
    <col min="4" max="4" width="47.625" customWidth="true"/>
    <col min="5" max="5" width="53.875" customWidth="true"/>
    <col min="6" max="6" width="47.5" customWidth="true"/>
  </cols>
  <sheetData>
    <row r="1" ht="68.1" customHeight="true" spans="1:6">
      <c r="A1" s="13" t="s">
        <v>264</v>
      </c>
      <c r="B1" s="14"/>
      <c r="C1" s="14"/>
      <c r="D1" s="14"/>
      <c r="E1" s="14"/>
      <c r="F1" s="13"/>
    </row>
    <row r="2" ht="20.1" customHeight="true" spans="1:6">
      <c r="A2" s="15"/>
      <c r="B2" s="16"/>
      <c r="C2" s="16"/>
      <c r="D2" s="16"/>
      <c r="E2" s="16"/>
      <c r="F2" s="24" t="s">
        <v>1</v>
      </c>
    </row>
    <row r="3" ht="60.95" customHeight="true" spans="1:6">
      <c r="A3" s="49" t="s">
        <v>4</v>
      </c>
      <c r="B3" s="50" t="s">
        <v>227</v>
      </c>
      <c r="C3" s="51" t="s">
        <v>228</v>
      </c>
      <c r="D3" s="50" t="s">
        <v>229</v>
      </c>
      <c r="E3" s="50" t="s">
        <v>230</v>
      </c>
      <c r="F3" s="55" t="s">
        <v>231</v>
      </c>
    </row>
    <row r="4" ht="63" customHeight="true" spans="1:6">
      <c r="A4" s="52" t="s">
        <v>1138</v>
      </c>
      <c r="B4" s="20" t="s">
        <v>1139</v>
      </c>
      <c r="C4" s="8" t="s">
        <v>233</v>
      </c>
      <c r="D4" s="20" t="s">
        <v>1140</v>
      </c>
      <c r="E4" s="20" t="s">
        <v>1141</v>
      </c>
      <c r="F4" s="167">
        <v>5</v>
      </c>
    </row>
    <row r="5" ht="63" customHeight="true" spans="1:6">
      <c r="A5" s="52" t="s">
        <v>1138</v>
      </c>
      <c r="B5" s="20" t="s">
        <v>1142</v>
      </c>
      <c r="C5" s="8" t="s">
        <v>233</v>
      </c>
      <c r="D5" s="20" t="s">
        <v>1140</v>
      </c>
      <c r="E5" s="22" t="s">
        <v>1143</v>
      </c>
      <c r="F5" s="167">
        <v>1</v>
      </c>
    </row>
    <row r="6" ht="63" customHeight="true" spans="1:6">
      <c r="A6" s="52" t="s">
        <v>1138</v>
      </c>
      <c r="B6" s="20" t="s">
        <v>1144</v>
      </c>
      <c r="C6" s="8" t="s">
        <v>233</v>
      </c>
      <c r="D6" s="20" t="s">
        <v>1140</v>
      </c>
      <c r="E6" s="20" t="s">
        <v>1145</v>
      </c>
      <c r="F6" s="167">
        <v>1</v>
      </c>
    </row>
    <row r="7" ht="63" customHeight="true" spans="1:6">
      <c r="A7" s="52" t="s">
        <v>1138</v>
      </c>
      <c r="B7" s="20" t="s">
        <v>1146</v>
      </c>
      <c r="C7" s="8" t="s">
        <v>233</v>
      </c>
      <c r="D7" s="20" t="s">
        <v>1147</v>
      </c>
      <c r="E7" s="20" t="s">
        <v>1148</v>
      </c>
      <c r="F7" s="167">
        <v>1</v>
      </c>
    </row>
    <row r="8" ht="63" customHeight="true" spans="1:6">
      <c r="A8" s="52" t="s">
        <v>1138</v>
      </c>
      <c r="B8" s="20" t="s">
        <v>1149</v>
      </c>
      <c r="C8" s="8" t="s">
        <v>233</v>
      </c>
      <c r="D8" s="20" t="s">
        <v>1150</v>
      </c>
      <c r="E8" s="20" t="s">
        <v>1151</v>
      </c>
      <c r="F8" s="167">
        <v>1</v>
      </c>
    </row>
    <row r="9" ht="63" customHeight="true" spans="1:6">
      <c r="A9" s="52" t="s">
        <v>1138</v>
      </c>
      <c r="B9" s="20" t="s">
        <v>1152</v>
      </c>
      <c r="C9" s="8" t="s">
        <v>233</v>
      </c>
      <c r="D9" s="20" t="s">
        <v>1153</v>
      </c>
      <c r="E9" s="20" t="s">
        <v>1154</v>
      </c>
      <c r="F9" s="167">
        <v>1</v>
      </c>
    </row>
    <row r="10" ht="63" customHeight="true" spans="1:6">
      <c r="A10" s="52" t="s">
        <v>1138</v>
      </c>
      <c r="B10" s="20" t="s">
        <v>1155</v>
      </c>
      <c r="C10" s="8" t="s">
        <v>233</v>
      </c>
      <c r="D10" s="20" t="s">
        <v>1147</v>
      </c>
      <c r="E10" s="20" t="s">
        <v>1156</v>
      </c>
      <c r="F10" s="167">
        <v>1</v>
      </c>
    </row>
    <row r="11" ht="63" customHeight="true" spans="1:6">
      <c r="A11" s="52" t="s">
        <v>1138</v>
      </c>
      <c r="B11" s="20" t="s">
        <v>1157</v>
      </c>
      <c r="C11" s="8" t="s">
        <v>233</v>
      </c>
      <c r="D11" s="20" t="s">
        <v>1140</v>
      </c>
      <c r="E11" s="20" t="s">
        <v>1158</v>
      </c>
      <c r="F11" s="167">
        <v>1</v>
      </c>
    </row>
    <row r="12" ht="63" customHeight="true" spans="1:6">
      <c r="A12" s="52" t="s">
        <v>1138</v>
      </c>
      <c r="B12" s="20" t="s">
        <v>1159</v>
      </c>
      <c r="C12" s="8" t="s">
        <v>233</v>
      </c>
      <c r="D12" s="22" t="s">
        <v>1140</v>
      </c>
      <c r="E12" s="20" t="s">
        <v>1160</v>
      </c>
      <c r="F12" s="167">
        <v>40</v>
      </c>
    </row>
    <row r="13" ht="63" customHeight="true" spans="1:6">
      <c r="A13" s="52" t="s">
        <v>1138</v>
      </c>
      <c r="B13" s="196" t="s">
        <v>1161</v>
      </c>
      <c r="C13" s="8" t="s">
        <v>233</v>
      </c>
      <c r="D13" s="70" t="s">
        <v>1140</v>
      </c>
      <c r="E13" s="22" t="s">
        <v>380</v>
      </c>
      <c r="F13" s="167">
        <v>1</v>
      </c>
    </row>
    <row r="14" ht="63" customHeight="true" spans="1:6">
      <c r="A14" s="52" t="s">
        <v>1138</v>
      </c>
      <c r="B14" s="20" t="s">
        <v>1162</v>
      </c>
      <c r="C14" s="8" t="s">
        <v>233</v>
      </c>
      <c r="D14" s="22" t="s">
        <v>1163</v>
      </c>
      <c r="E14" s="20" t="s">
        <v>1164</v>
      </c>
      <c r="F14" s="176">
        <v>50</v>
      </c>
    </row>
    <row r="15" ht="63" customHeight="true" spans="1:6">
      <c r="A15" s="52" t="s">
        <v>1138</v>
      </c>
      <c r="B15" s="20" t="s">
        <v>1165</v>
      </c>
      <c r="C15" s="8" t="s">
        <v>233</v>
      </c>
      <c r="D15" s="22" t="s">
        <v>1163</v>
      </c>
      <c r="E15" s="20" t="s">
        <v>1166</v>
      </c>
      <c r="F15" s="176">
        <v>40</v>
      </c>
    </row>
    <row r="16" ht="63" customHeight="true" spans="1:6">
      <c r="A16" s="52" t="s">
        <v>1138</v>
      </c>
      <c r="B16" s="20" t="s">
        <v>1167</v>
      </c>
      <c r="C16" s="8" t="s">
        <v>233</v>
      </c>
      <c r="D16" s="22" t="s">
        <v>1168</v>
      </c>
      <c r="E16" s="20" t="s">
        <v>1169</v>
      </c>
      <c r="F16" s="176">
        <v>1</v>
      </c>
    </row>
    <row r="17" ht="63" customHeight="true" spans="1:6">
      <c r="A17" s="52" t="s">
        <v>1138</v>
      </c>
      <c r="B17" s="20" t="s">
        <v>1170</v>
      </c>
      <c r="C17" s="8" t="s">
        <v>233</v>
      </c>
      <c r="D17" s="22" t="s">
        <v>1140</v>
      </c>
      <c r="E17" s="20" t="s">
        <v>1171</v>
      </c>
      <c r="F17" s="177">
        <v>1</v>
      </c>
    </row>
    <row r="18" ht="63" customHeight="true" spans="1:6">
      <c r="A18" s="52" t="s">
        <v>1138</v>
      </c>
      <c r="B18" s="20" t="s">
        <v>1172</v>
      </c>
      <c r="C18" s="8" t="s">
        <v>233</v>
      </c>
      <c r="D18" s="22" t="s">
        <v>1140</v>
      </c>
      <c r="E18" s="20" t="s">
        <v>1172</v>
      </c>
      <c r="F18" s="177">
        <v>1</v>
      </c>
    </row>
    <row r="19" ht="63" customHeight="true" spans="1:7">
      <c r="A19" s="53" t="s">
        <v>175</v>
      </c>
      <c r="B19" s="54"/>
      <c r="C19" s="54"/>
      <c r="D19" s="54"/>
      <c r="E19" s="57"/>
      <c r="F19" s="370">
        <f>SUM(F4:F18)</f>
        <v>146</v>
      </c>
      <c r="G19" s="142"/>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row r="36" ht="20.25" spans="1:4">
      <c r="A36" s="23"/>
      <c r="B36" s="23"/>
      <c r="C36" s="23"/>
      <c r="D36" s="23"/>
    </row>
    <row r="37" ht="20.25" spans="1:4">
      <c r="A37" s="23"/>
      <c r="B37" s="23"/>
      <c r="C37" s="23"/>
      <c r="D37" s="23"/>
    </row>
    <row r="38" ht="20.25" spans="1:4">
      <c r="A38" s="23"/>
      <c r="B38" s="23"/>
      <c r="C38" s="23"/>
      <c r="D38" s="23"/>
    </row>
    <row r="39" ht="20.25" spans="1:4">
      <c r="A39" s="23"/>
      <c r="B39" s="23"/>
      <c r="C39" s="23"/>
      <c r="D39" s="23"/>
    </row>
    <row r="40" ht="20.25" spans="1:4">
      <c r="A40" s="23"/>
      <c r="B40" s="23"/>
      <c r="C40" s="23"/>
      <c r="D40" s="23"/>
    </row>
  </sheetData>
  <mergeCells count="2">
    <mergeCell ref="A1:F1"/>
    <mergeCell ref="A19:E19"/>
  </mergeCells>
  <printOptions horizontalCentered="true" verticalCentered="true"/>
  <pageMargins left="0.550694444444444" right="0.751388888888889" top="0.472222222222222" bottom="0.629861111111111" header="0.236111111111111" footer="0.5"/>
  <pageSetup paperSize="9" scale="45" orientation="landscape"/>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8"/>
  <sheetViews>
    <sheetView workbookViewId="0">
      <selection activeCell="I19" sqref="I19"/>
    </sheetView>
  </sheetViews>
  <sheetFormatPr defaultColWidth="9" defaultRowHeight="13.5" outlineLevelRow="7" outlineLevelCol="5"/>
  <cols>
    <col min="1" max="1" width="25.375" style="571" customWidth="true"/>
    <col min="2" max="2" width="46.875" style="571" customWidth="true"/>
    <col min="3" max="3" width="22.625" style="571" customWidth="true"/>
    <col min="4" max="4" width="37.625" style="571" customWidth="true"/>
    <col min="5" max="5" width="59.75" style="571" customWidth="true"/>
    <col min="6" max="6" width="22.5" style="571" customWidth="true"/>
    <col min="7" max="16384" width="9" style="571"/>
  </cols>
  <sheetData>
    <row r="1" ht="68.1" customHeight="true" spans="1:6">
      <c r="A1" s="14" t="s">
        <v>264</v>
      </c>
      <c r="B1" s="14"/>
      <c r="C1" s="14"/>
      <c r="D1" s="14"/>
      <c r="E1" s="14"/>
      <c r="F1" s="14"/>
    </row>
    <row r="2" ht="27" customHeight="true" spans="1:6">
      <c r="A2" s="16"/>
      <c r="B2" s="16"/>
      <c r="C2" s="16"/>
      <c r="D2" s="16"/>
      <c r="E2" s="16"/>
      <c r="F2" s="386" t="s">
        <v>1</v>
      </c>
    </row>
    <row r="3" ht="69.95" customHeight="true" spans="1:6">
      <c r="A3" s="94" t="s">
        <v>4</v>
      </c>
      <c r="B3" s="95" t="s">
        <v>227</v>
      </c>
      <c r="C3" s="96" t="s">
        <v>228</v>
      </c>
      <c r="D3" s="95" t="s">
        <v>229</v>
      </c>
      <c r="E3" s="95" t="s">
        <v>230</v>
      </c>
      <c r="F3" s="101" t="s">
        <v>231</v>
      </c>
    </row>
    <row r="4" ht="69.95" customHeight="true" spans="1:6">
      <c r="A4" s="52" t="s">
        <v>14</v>
      </c>
      <c r="B4" s="20" t="s">
        <v>293</v>
      </c>
      <c r="C4" s="8" t="s">
        <v>233</v>
      </c>
      <c r="D4" s="8" t="s">
        <v>294</v>
      </c>
      <c r="E4" s="20" t="s">
        <v>295</v>
      </c>
      <c r="F4" s="468">
        <v>45</v>
      </c>
    </row>
    <row r="5" ht="69.95" customHeight="true" spans="1:6">
      <c r="A5" s="52" t="s">
        <v>14</v>
      </c>
      <c r="B5" s="20" t="s">
        <v>296</v>
      </c>
      <c r="C5" s="8" t="s">
        <v>233</v>
      </c>
      <c r="D5" s="8" t="s">
        <v>297</v>
      </c>
      <c r="E5" s="22" t="s">
        <v>298</v>
      </c>
      <c r="F5" s="468">
        <v>5</v>
      </c>
    </row>
    <row r="6" ht="69.95" customHeight="true" spans="1:6">
      <c r="A6" s="52" t="s">
        <v>14</v>
      </c>
      <c r="B6" s="20" t="s">
        <v>299</v>
      </c>
      <c r="C6" s="8" t="s">
        <v>233</v>
      </c>
      <c r="D6" s="8" t="s">
        <v>300</v>
      </c>
      <c r="E6" s="20" t="s">
        <v>301</v>
      </c>
      <c r="F6" s="468">
        <v>50</v>
      </c>
    </row>
    <row r="7" ht="69.95" customHeight="true" spans="1:6">
      <c r="A7" s="52" t="s">
        <v>14</v>
      </c>
      <c r="B7" s="20" t="s">
        <v>302</v>
      </c>
      <c r="C7" s="8" t="s">
        <v>233</v>
      </c>
      <c r="D7" s="8" t="s">
        <v>302</v>
      </c>
      <c r="E7" s="20" t="s">
        <v>303</v>
      </c>
      <c r="F7" s="468">
        <v>1</v>
      </c>
    </row>
    <row r="8" ht="69.95" customHeight="true" spans="1:6">
      <c r="A8" s="53" t="s">
        <v>304</v>
      </c>
      <c r="B8" s="54"/>
      <c r="C8" s="54"/>
      <c r="D8" s="54"/>
      <c r="E8" s="57"/>
      <c r="F8" s="225">
        <f>SUM(F4:F7)</f>
        <v>101</v>
      </c>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9" fitToHeight="0" orientation="landscape"/>
  <headerFooter>
    <oddFooter>&amp;C第 &amp;P 页</oddFooter>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202.67</v>
      </c>
    </row>
    <row r="8" ht="26.1" customHeight="true" spans="1:4">
      <c r="A8" s="39" t="s">
        <v>182</v>
      </c>
      <c r="B8" s="40"/>
      <c r="C8" s="40"/>
      <c r="D8" s="41">
        <f>D9+D23+D25</f>
        <v>192.63</v>
      </c>
    </row>
    <row r="9" ht="26.1" customHeight="true" spans="1:4">
      <c r="A9" s="42" t="s">
        <v>183</v>
      </c>
      <c r="B9" s="43"/>
      <c r="C9" s="43"/>
      <c r="D9" s="41">
        <f>SUM(D10:D22)</f>
        <v>188.97</v>
      </c>
    </row>
    <row r="10" ht="21" customHeight="true" spans="1:4">
      <c r="A10" s="19" t="s">
        <v>1173</v>
      </c>
      <c r="B10" s="44" t="s">
        <v>185</v>
      </c>
      <c r="C10" s="44" t="s">
        <v>186</v>
      </c>
      <c r="D10" s="45">
        <v>79.8</v>
      </c>
    </row>
    <row r="11" ht="21" customHeight="true" spans="1:4">
      <c r="A11" s="19" t="s">
        <v>1173</v>
      </c>
      <c r="B11" s="44" t="s">
        <v>187</v>
      </c>
      <c r="C11" s="44" t="s">
        <v>188</v>
      </c>
      <c r="D11" s="45">
        <v>7.59</v>
      </c>
    </row>
    <row r="12" ht="21" customHeight="true" spans="1:4">
      <c r="A12" s="19" t="s">
        <v>1173</v>
      </c>
      <c r="B12" s="44" t="s">
        <v>187</v>
      </c>
      <c r="C12" s="44" t="s">
        <v>189</v>
      </c>
      <c r="D12" s="45">
        <v>4.25</v>
      </c>
    </row>
    <row r="13" ht="21" customHeight="true" spans="1:4">
      <c r="A13" s="19" t="s">
        <v>1173</v>
      </c>
      <c r="B13" s="44" t="s">
        <v>190</v>
      </c>
      <c r="C13" s="44" t="s">
        <v>191</v>
      </c>
      <c r="D13" s="45">
        <v>6.66</v>
      </c>
    </row>
    <row r="14" ht="21" customHeight="true" spans="1:4">
      <c r="A14" s="19" t="s">
        <v>1173</v>
      </c>
      <c r="B14" s="44" t="s">
        <v>258</v>
      </c>
      <c r="C14" s="44" t="s">
        <v>259</v>
      </c>
      <c r="D14" s="45">
        <v>13.65</v>
      </c>
    </row>
    <row r="15" ht="21" customHeight="true" spans="1:4">
      <c r="A15" s="19" t="s">
        <v>1173</v>
      </c>
      <c r="B15" s="44" t="s">
        <v>190</v>
      </c>
      <c r="C15" s="44" t="s">
        <v>192</v>
      </c>
      <c r="D15" s="45">
        <v>18.83</v>
      </c>
    </row>
    <row r="16" ht="21" customHeight="true" spans="1:4">
      <c r="A16" s="19" t="s">
        <v>1173</v>
      </c>
      <c r="B16" s="44" t="s">
        <v>190</v>
      </c>
      <c r="C16" s="44" t="s">
        <v>193</v>
      </c>
      <c r="D16" s="45">
        <v>0.52</v>
      </c>
    </row>
    <row r="17" ht="21" customHeight="true" spans="1:4">
      <c r="A17" s="19" t="s">
        <v>1173</v>
      </c>
      <c r="B17" s="44" t="s">
        <v>194</v>
      </c>
      <c r="C17" s="44" t="s">
        <v>195</v>
      </c>
      <c r="D17" s="45">
        <v>20.24</v>
      </c>
    </row>
    <row r="18" ht="21" customHeight="true" spans="1:4">
      <c r="A18" s="19" t="s">
        <v>1173</v>
      </c>
      <c r="B18" s="44" t="s">
        <v>196</v>
      </c>
      <c r="C18" s="44" t="s">
        <v>197</v>
      </c>
      <c r="D18" s="45">
        <v>10.76</v>
      </c>
    </row>
    <row r="19" ht="21" customHeight="true" spans="1:4">
      <c r="A19" s="19" t="s">
        <v>1173</v>
      </c>
      <c r="B19" s="44" t="s">
        <v>196</v>
      </c>
      <c r="C19" s="44" t="s">
        <v>198</v>
      </c>
      <c r="D19" s="45">
        <v>0.13</v>
      </c>
    </row>
    <row r="20" ht="21" customHeight="true" spans="1:4">
      <c r="A20" s="19" t="s">
        <v>1173</v>
      </c>
      <c r="B20" s="44" t="s">
        <v>199</v>
      </c>
      <c r="C20" s="44" t="s">
        <v>200</v>
      </c>
      <c r="D20" s="45">
        <v>0.89</v>
      </c>
    </row>
    <row r="21" ht="21" customHeight="true" spans="1:4">
      <c r="A21" s="19" t="s">
        <v>1173</v>
      </c>
      <c r="B21" s="44" t="s">
        <v>201</v>
      </c>
      <c r="C21" s="44" t="s">
        <v>202</v>
      </c>
      <c r="D21" s="45">
        <v>10.12</v>
      </c>
    </row>
    <row r="22" ht="21" customHeight="true" spans="1:4">
      <c r="A22" s="19" t="s">
        <v>1173</v>
      </c>
      <c r="B22" s="44" t="s">
        <v>203</v>
      </c>
      <c r="C22" s="44" t="s">
        <v>204</v>
      </c>
      <c r="D22" s="45">
        <v>15.53</v>
      </c>
    </row>
    <row r="23" ht="21" customHeight="true" spans="1:4">
      <c r="A23" s="42" t="s">
        <v>205</v>
      </c>
      <c r="B23" s="43"/>
      <c r="C23" s="43"/>
      <c r="D23" s="41">
        <f>D24</f>
        <v>2.34</v>
      </c>
    </row>
    <row r="24" ht="21" customHeight="true" spans="1:4">
      <c r="A24" s="19" t="s">
        <v>1173</v>
      </c>
      <c r="B24" s="44" t="s">
        <v>206</v>
      </c>
      <c r="C24" s="44" t="s">
        <v>207</v>
      </c>
      <c r="D24" s="45">
        <v>2.34</v>
      </c>
    </row>
    <row r="25" ht="21" customHeight="true" spans="1:4">
      <c r="A25" s="42" t="s">
        <v>209</v>
      </c>
      <c r="B25" s="43"/>
      <c r="C25" s="43"/>
      <c r="D25" s="41">
        <f>SUM(D26:D28)</f>
        <v>1.32</v>
      </c>
    </row>
    <row r="26" ht="21" customHeight="true" spans="1:4">
      <c r="A26" s="19" t="s">
        <v>1173</v>
      </c>
      <c r="B26" s="44" t="s">
        <v>210</v>
      </c>
      <c r="C26" s="44" t="s">
        <v>211</v>
      </c>
      <c r="D26" s="45">
        <v>0.05</v>
      </c>
    </row>
    <row r="27" ht="21" customHeight="true" spans="1:4">
      <c r="A27" s="19" t="s">
        <v>1173</v>
      </c>
      <c r="B27" s="44" t="s">
        <v>210</v>
      </c>
      <c r="C27" s="44" t="s">
        <v>212</v>
      </c>
      <c r="D27" s="45">
        <v>0.9</v>
      </c>
    </row>
    <row r="28" ht="21" customHeight="true" spans="1:4">
      <c r="A28" s="19" t="s">
        <v>1173</v>
      </c>
      <c r="B28" s="44" t="s">
        <v>306</v>
      </c>
      <c r="C28" s="44" t="s">
        <v>215</v>
      </c>
      <c r="D28" s="45">
        <v>0.37</v>
      </c>
    </row>
    <row r="29" ht="21" customHeight="true" spans="1:4">
      <c r="A29" s="39" t="s">
        <v>216</v>
      </c>
      <c r="B29" s="40"/>
      <c r="C29" s="40"/>
      <c r="D29" s="41">
        <f>D30</f>
        <v>10.04</v>
      </c>
    </row>
    <row r="30" ht="21" customHeight="true" spans="1:4">
      <c r="A30" s="42" t="s">
        <v>217</v>
      </c>
      <c r="B30" s="43"/>
      <c r="C30" s="43"/>
      <c r="D30" s="41">
        <f>SUM(D31:D35)</f>
        <v>10.04</v>
      </c>
    </row>
    <row r="31" ht="21" customHeight="true" spans="1:4">
      <c r="A31" s="19" t="s">
        <v>1173</v>
      </c>
      <c r="B31" s="67" t="s">
        <v>262</v>
      </c>
      <c r="C31" s="67" t="s">
        <v>219</v>
      </c>
      <c r="D31" s="45">
        <v>1.89</v>
      </c>
    </row>
    <row r="32" ht="21" customHeight="true" spans="1:4">
      <c r="A32" s="19" t="s">
        <v>1173</v>
      </c>
      <c r="B32" s="44" t="s">
        <v>597</v>
      </c>
      <c r="C32" s="44" t="s">
        <v>225</v>
      </c>
      <c r="D32" s="45">
        <v>1.44</v>
      </c>
    </row>
    <row r="33" ht="21" customHeight="true" spans="1:4">
      <c r="A33" s="19" t="s">
        <v>1173</v>
      </c>
      <c r="B33" s="67" t="s">
        <v>291</v>
      </c>
      <c r="C33" s="67" t="s">
        <v>292</v>
      </c>
      <c r="D33" s="45">
        <v>4.8</v>
      </c>
    </row>
    <row r="34" ht="21" customHeight="true" spans="1:4">
      <c r="A34" s="19" t="s">
        <v>1173</v>
      </c>
      <c r="B34" s="67" t="s">
        <v>206</v>
      </c>
      <c r="C34" s="67" t="s">
        <v>321</v>
      </c>
      <c r="D34" s="45">
        <v>0.96</v>
      </c>
    </row>
    <row r="35" ht="21" customHeight="true" spans="1:4">
      <c r="A35" s="46" t="s">
        <v>1173</v>
      </c>
      <c r="B35" s="68" t="s">
        <v>222</v>
      </c>
      <c r="C35" s="68" t="s">
        <v>223</v>
      </c>
      <c r="D35" s="48">
        <v>0.95</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5"/>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78" customHeight="true" spans="1:6">
      <c r="A4" s="52" t="s">
        <v>1173</v>
      </c>
      <c r="B4" s="20" t="s">
        <v>1174</v>
      </c>
      <c r="C4" s="8" t="s">
        <v>233</v>
      </c>
      <c r="D4" s="22" t="s">
        <v>1175</v>
      </c>
      <c r="E4" s="20" t="s">
        <v>1176</v>
      </c>
      <c r="F4" s="56">
        <v>40</v>
      </c>
    </row>
    <row r="5" ht="252" customHeight="true" spans="1:6">
      <c r="A5" s="52" t="s">
        <v>1173</v>
      </c>
      <c r="B5" s="79" t="s">
        <v>1177</v>
      </c>
      <c r="C5" s="8" t="s">
        <v>233</v>
      </c>
      <c r="D5" s="22" t="s">
        <v>1178</v>
      </c>
      <c r="E5" s="22" t="s">
        <v>1179</v>
      </c>
      <c r="F5" s="56">
        <v>2</v>
      </c>
    </row>
    <row r="6" ht="210.95" customHeight="true" spans="1:6">
      <c r="A6" s="52" t="s">
        <v>1173</v>
      </c>
      <c r="B6" s="79" t="s">
        <v>1180</v>
      </c>
      <c r="C6" s="8" t="s">
        <v>233</v>
      </c>
      <c r="D6" s="22" t="s">
        <v>1181</v>
      </c>
      <c r="E6" s="20" t="s">
        <v>1182</v>
      </c>
      <c r="F6" s="56">
        <v>2</v>
      </c>
    </row>
    <row r="7" ht="89.1" customHeight="true" spans="1:6">
      <c r="A7" s="52" t="s">
        <v>1173</v>
      </c>
      <c r="B7" s="20" t="s">
        <v>1183</v>
      </c>
      <c r="C7" s="8" t="s">
        <v>233</v>
      </c>
      <c r="D7" s="22" t="s">
        <v>1184</v>
      </c>
      <c r="E7" s="20" t="s">
        <v>1185</v>
      </c>
      <c r="F7" s="56">
        <v>1</v>
      </c>
    </row>
    <row r="8" ht="39" customHeight="true" spans="1:6">
      <c r="A8" s="52" t="s">
        <v>1173</v>
      </c>
      <c r="B8" s="20" t="s">
        <v>378</v>
      </c>
      <c r="C8" s="8" t="s">
        <v>233</v>
      </c>
      <c r="D8" s="22"/>
      <c r="E8" s="20" t="s">
        <v>1186</v>
      </c>
      <c r="F8" s="167">
        <v>1</v>
      </c>
    </row>
    <row r="9" ht="30" customHeight="true" spans="1:6">
      <c r="A9" s="53" t="s">
        <v>175</v>
      </c>
      <c r="B9" s="54"/>
      <c r="C9" s="54"/>
      <c r="D9" s="54"/>
      <c r="E9" s="57"/>
      <c r="F9" s="58">
        <f>SUM(F4:F8)</f>
        <v>46</v>
      </c>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3" t="s">
        <v>1187</v>
      </c>
      <c r="B1" s="13"/>
      <c r="C1" s="13"/>
      <c r="D1" s="13"/>
    </row>
    <row r="2" ht="20.1" customHeight="true" spans="1:4">
      <c r="A2" s="354"/>
      <c r="B2" s="354"/>
      <c r="C2" s="354"/>
      <c r="D2" s="355"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56" t="s">
        <v>181</v>
      </c>
      <c r="B7" s="357"/>
      <c r="C7" s="357"/>
      <c r="D7" s="358">
        <f>D8+D29</f>
        <v>174.03</v>
      </c>
    </row>
    <row r="8" ht="26.1" customHeight="true" spans="1:4">
      <c r="A8" s="359" t="s">
        <v>182</v>
      </c>
      <c r="B8" s="360"/>
      <c r="C8" s="360"/>
      <c r="D8" s="361">
        <f>D9+D23+D25</f>
        <v>169.83</v>
      </c>
    </row>
    <row r="9" ht="26.1" customHeight="true" spans="1:4">
      <c r="A9" s="362" t="s">
        <v>183</v>
      </c>
      <c r="B9" s="363"/>
      <c r="C9" s="363"/>
      <c r="D9" s="361">
        <f>SUM(D10:D22)</f>
        <v>157.83</v>
      </c>
    </row>
    <row r="10" ht="21" customHeight="true" spans="1:4">
      <c r="A10" s="350" t="s">
        <v>1188</v>
      </c>
      <c r="B10" s="364" t="s">
        <v>185</v>
      </c>
      <c r="C10" s="364" t="s">
        <v>186</v>
      </c>
      <c r="D10" s="365">
        <v>66</v>
      </c>
    </row>
    <row r="11" ht="21" customHeight="true" spans="1:4">
      <c r="A11" s="350" t="s">
        <v>1188</v>
      </c>
      <c r="B11" s="364" t="s">
        <v>187</v>
      </c>
      <c r="C11" s="364" t="s">
        <v>188</v>
      </c>
      <c r="D11" s="365">
        <v>13.95</v>
      </c>
    </row>
    <row r="12" ht="21" customHeight="true" spans="1:4">
      <c r="A12" s="350" t="s">
        <v>1188</v>
      </c>
      <c r="B12" s="364" t="s">
        <v>187</v>
      </c>
      <c r="C12" s="364" t="s">
        <v>189</v>
      </c>
      <c r="D12" s="365">
        <v>3.2</v>
      </c>
    </row>
    <row r="13" ht="21" customHeight="true" spans="1:4">
      <c r="A13" s="350" t="s">
        <v>1188</v>
      </c>
      <c r="B13" s="364" t="s">
        <v>190</v>
      </c>
      <c r="C13" s="364" t="s">
        <v>191</v>
      </c>
      <c r="D13" s="365">
        <v>5.51</v>
      </c>
    </row>
    <row r="14" ht="21" customHeight="true" spans="1:4">
      <c r="A14" s="350" t="s">
        <v>1188</v>
      </c>
      <c r="B14" s="364" t="s">
        <v>258</v>
      </c>
      <c r="C14" s="364" t="s">
        <v>259</v>
      </c>
      <c r="D14" s="365">
        <v>17.65</v>
      </c>
    </row>
    <row r="15" ht="21" customHeight="true" spans="1:4">
      <c r="A15" s="350" t="s">
        <v>1188</v>
      </c>
      <c r="B15" s="364" t="s">
        <v>190</v>
      </c>
      <c r="C15" s="364" t="s">
        <v>192</v>
      </c>
      <c r="D15" s="365">
        <v>2</v>
      </c>
    </row>
    <row r="16" ht="21" customHeight="true" spans="1:4">
      <c r="A16" s="350" t="s">
        <v>1188</v>
      </c>
      <c r="B16" s="364" t="s">
        <v>190</v>
      </c>
      <c r="C16" s="364" t="s">
        <v>193</v>
      </c>
      <c r="D16" s="365">
        <v>1.04</v>
      </c>
    </row>
    <row r="17" ht="21" customHeight="true" spans="1:4">
      <c r="A17" s="350" t="s">
        <v>1188</v>
      </c>
      <c r="B17" s="364" t="s">
        <v>194</v>
      </c>
      <c r="C17" s="364" t="s">
        <v>195</v>
      </c>
      <c r="D17" s="365">
        <v>16.81</v>
      </c>
    </row>
    <row r="18" ht="21" customHeight="true" spans="1:4">
      <c r="A18" s="350" t="s">
        <v>1188</v>
      </c>
      <c r="B18" s="364" t="s">
        <v>196</v>
      </c>
      <c r="C18" s="364" t="s">
        <v>197</v>
      </c>
      <c r="D18" s="365">
        <v>8.93</v>
      </c>
    </row>
    <row r="19" ht="21" customHeight="true" spans="1:4">
      <c r="A19" s="350" t="s">
        <v>1188</v>
      </c>
      <c r="B19" s="364" t="s">
        <v>196</v>
      </c>
      <c r="C19" s="364" t="s">
        <v>198</v>
      </c>
      <c r="D19" s="365">
        <v>0.22</v>
      </c>
    </row>
    <row r="20" ht="21" customHeight="true" spans="1:4">
      <c r="A20" s="350" t="s">
        <v>1188</v>
      </c>
      <c r="B20" s="364" t="s">
        <v>199</v>
      </c>
      <c r="C20" s="364" t="s">
        <v>200</v>
      </c>
      <c r="D20" s="365">
        <v>0.74</v>
      </c>
    </row>
    <row r="21" ht="21" customHeight="true" spans="1:4">
      <c r="A21" s="350" t="s">
        <v>1188</v>
      </c>
      <c r="B21" s="364" t="s">
        <v>201</v>
      </c>
      <c r="C21" s="364" t="s">
        <v>202</v>
      </c>
      <c r="D21" s="365">
        <v>8.41</v>
      </c>
    </row>
    <row r="22" ht="21" customHeight="true" spans="1:4">
      <c r="A22" s="350" t="s">
        <v>1188</v>
      </c>
      <c r="B22" s="364" t="s">
        <v>203</v>
      </c>
      <c r="C22" s="364" t="s">
        <v>204</v>
      </c>
      <c r="D22" s="365">
        <v>13.37</v>
      </c>
    </row>
    <row r="23" ht="21" customHeight="true" spans="1:4">
      <c r="A23" s="362" t="s">
        <v>205</v>
      </c>
      <c r="B23" s="363"/>
      <c r="C23" s="363"/>
      <c r="D23" s="361">
        <f>D24</f>
        <v>4.56</v>
      </c>
    </row>
    <row r="24" ht="21" customHeight="true" spans="1:4">
      <c r="A24" s="350" t="s">
        <v>1188</v>
      </c>
      <c r="B24" s="364" t="s">
        <v>206</v>
      </c>
      <c r="C24" s="364" t="s">
        <v>207</v>
      </c>
      <c r="D24" s="365">
        <v>4.56</v>
      </c>
    </row>
    <row r="25" ht="21" customHeight="true" spans="1:4">
      <c r="A25" s="362" t="s">
        <v>209</v>
      </c>
      <c r="B25" s="363"/>
      <c r="C25" s="363"/>
      <c r="D25" s="361">
        <f>D26+D27+D28</f>
        <v>7.44</v>
      </c>
    </row>
    <row r="26" ht="21" customHeight="true" spans="1:4">
      <c r="A26" s="350" t="s">
        <v>1188</v>
      </c>
      <c r="B26" s="364" t="s">
        <v>210</v>
      </c>
      <c r="C26" s="364" t="s">
        <v>211</v>
      </c>
      <c r="D26" s="365">
        <v>0.35</v>
      </c>
    </row>
    <row r="27" ht="21" customHeight="true" spans="1:4">
      <c r="A27" s="350" t="s">
        <v>1188</v>
      </c>
      <c r="B27" s="364" t="s">
        <v>210</v>
      </c>
      <c r="C27" s="364" t="s">
        <v>212</v>
      </c>
      <c r="D27" s="365">
        <v>6.01</v>
      </c>
    </row>
    <row r="28" ht="21" customHeight="true" spans="1:4">
      <c r="A28" s="350" t="s">
        <v>1188</v>
      </c>
      <c r="B28" s="364" t="s">
        <v>306</v>
      </c>
      <c r="C28" s="364" t="s">
        <v>215</v>
      </c>
      <c r="D28" s="365">
        <v>1.08</v>
      </c>
    </row>
    <row r="29" ht="21" customHeight="true" spans="1:4">
      <c r="A29" s="359" t="s">
        <v>216</v>
      </c>
      <c r="B29" s="360"/>
      <c r="C29" s="360"/>
      <c r="D29" s="361">
        <f>D30</f>
        <v>4.2</v>
      </c>
    </row>
    <row r="30" ht="21" customHeight="true" spans="1:4">
      <c r="A30" s="362" t="s">
        <v>217</v>
      </c>
      <c r="B30" s="363"/>
      <c r="C30" s="363"/>
      <c r="D30" s="361">
        <f>SUM(D31:D35)</f>
        <v>4.2</v>
      </c>
    </row>
    <row r="31" ht="21" customHeight="true" spans="1:4">
      <c r="A31" s="350" t="s">
        <v>1188</v>
      </c>
      <c r="B31" s="366" t="s">
        <v>262</v>
      </c>
      <c r="C31" s="366" t="s">
        <v>219</v>
      </c>
      <c r="D31" s="365">
        <v>1.46</v>
      </c>
    </row>
    <row r="32" ht="21" customHeight="true" spans="1:4">
      <c r="A32" s="350" t="s">
        <v>1188</v>
      </c>
      <c r="B32" s="364" t="s">
        <v>220</v>
      </c>
      <c r="C32" s="364" t="s">
        <v>221</v>
      </c>
      <c r="D32" s="365">
        <v>0.25</v>
      </c>
    </row>
    <row r="33" ht="21" customHeight="true" spans="1:4">
      <c r="A33" s="350" t="s">
        <v>1188</v>
      </c>
      <c r="B33" s="366" t="s">
        <v>263</v>
      </c>
      <c r="C33" s="366" t="s">
        <v>225</v>
      </c>
      <c r="D33" s="365">
        <v>1.2</v>
      </c>
    </row>
    <row r="34" ht="21" customHeight="true" spans="1:4">
      <c r="A34" s="350" t="s">
        <v>1188</v>
      </c>
      <c r="B34" s="366" t="s">
        <v>206</v>
      </c>
      <c r="C34" s="366" t="s">
        <v>321</v>
      </c>
      <c r="D34" s="365">
        <v>0.54</v>
      </c>
    </row>
    <row r="35" ht="21" customHeight="true" spans="1:4">
      <c r="A35" s="367" t="s">
        <v>1188</v>
      </c>
      <c r="B35" s="368" t="s">
        <v>222</v>
      </c>
      <c r="C35" s="368" t="s">
        <v>223</v>
      </c>
      <c r="D35" s="369">
        <v>0.75</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2"/>
  <sheetViews>
    <sheetView topLeftCell="A3" workbookViewId="0">
      <selection activeCell="I19" sqref="I19"/>
    </sheetView>
  </sheetViews>
  <sheetFormatPr defaultColWidth="9" defaultRowHeight="13.5" outlineLevelCol="6"/>
  <cols>
    <col min="1" max="1" width="30.25" customWidth="true"/>
    <col min="2" max="2" width="26.25" customWidth="true"/>
    <col min="3" max="3" width="20.375" customWidth="true"/>
    <col min="4" max="4" width="45.5" customWidth="true"/>
    <col min="5" max="5" width="52.125" customWidth="true"/>
    <col min="6" max="6" width="45.5" customWidth="true"/>
  </cols>
  <sheetData>
    <row r="1" ht="68.1" customHeight="true" spans="1:6">
      <c r="A1" s="13" t="s">
        <v>264</v>
      </c>
      <c r="B1" s="13"/>
      <c r="C1" s="13"/>
      <c r="D1" s="13"/>
      <c r="E1" s="13"/>
      <c r="F1" s="13"/>
    </row>
    <row r="2" ht="20.1" customHeight="true" spans="1:6">
      <c r="A2" s="15"/>
      <c r="B2" s="15"/>
      <c r="C2" s="15"/>
      <c r="D2" s="15"/>
      <c r="E2" s="15"/>
      <c r="F2" s="24" t="s">
        <v>1</v>
      </c>
    </row>
    <row r="3" ht="62.1" customHeight="true" spans="1:6">
      <c r="A3" s="49" t="s">
        <v>4</v>
      </c>
      <c r="B3" s="50" t="s">
        <v>227</v>
      </c>
      <c r="C3" s="51" t="s">
        <v>228</v>
      </c>
      <c r="D3" s="50" t="s">
        <v>229</v>
      </c>
      <c r="E3" s="50" t="s">
        <v>230</v>
      </c>
      <c r="F3" s="55" t="s">
        <v>231</v>
      </c>
    </row>
    <row r="4" ht="63" customHeight="true" spans="1:6">
      <c r="A4" s="350" t="s">
        <v>1188</v>
      </c>
      <c r="B4" s="351" t="s">
        <v>1189</v>
      </c>
      <c r="C4" s="352" t="s">
        <v>233</v>
      </c>
      <c r="D4" s="351" t="s">
        <v>1190</v>
      </c>
      <c r="E4" s="351" t="s">
        <v>1191</v>
      </c>
      <c r="F4" s="282">
        <v>50</v>
      </c>
    </row>
    <row r="5" ht="63" customHeight="true" spans="1:6">
      <c r="A5" s="350" t="s">
        <v>1188</v>
      </c>
      <c r="B5" s="351" t="s">
        <v>1192</v>
      </c>
      <c r="C5" s="352" t="s">
        <v>233</v>
      </c>
      <c r="D5" s="351" t="s">
        <v>1190</v>
      </c>
      <c r="E5" s="351" t="s">
        <v>1193</v>
      </c>
      <c r="F5" s="282">
        <v>1000</v>
      </c>
    </row>
    <row r="6" ht="30" customHeight="true" spans="1:6">
      <c r="A6" s="350" t="s">
        <v>1188</v>
      </c>
      <c r="B6" s="351" t="s">
        <v>1194</v>
      </c>
      <c r="C6" s="352" t="s">
        <v>233</v>
      </c>
      <c r="D6" s="352"/>
      <c r="E6" s="351" t="s">
        <v>1195</v>
      </c>
      <c r="F6" s="282">
        <v>48</v>
      </c>
    </row>
    <row r="7" ht="30" customHeight="true" spans="1:6">
      <c r="A7" s="350" t="s">
        <v>1188</v>
      </c>
      <c r="B7" s="351" t="s">
        <v>1196</v>
      </c>
      <c r="C7" s="352" t="s">
        <v>233</v>
      </c>
      <c r="D7" s="352"/>
      <c r="E7" s="351" t="s">
        <v>1196</v>
      </c>
      <c r="F7" s="282">
        <v>1</v>
      </c>
    </row>
    <row r="8" ht="30" customHeight="true" spans="1:6">
      <c r="A8" s="350" t="s">
        <v>1188</v>
      </c>
      <c r="B8" s="351" t="s">
        <v>1197</v>
      </c>
      <c r="C8" s="352" t="s">
        <v>233</v>
      </c>
      <c r="D8" s="352"/>
      <c r="E8" s="351" t="s">
        <v>1197</v>
      </c>
      <c r="F8" s="282">
        <v>0.6</v>
      </c>
    </row>
    <row r="9" ht="48" customHeight="true" spans="1:6">
      <c r="A9" s="350" t="s">
        <v>1188</v>
      </c>
      <c r="B9" s="351" t="s">
        <v>1198</v>
      </c>
      <c r="C9" s="352" t="s">
        <v>233</v>
      </c>
      <c r="D9" s="352"/>
      <c r="E9" s="351" t="s">
        <v>1198</v>
      </c>
      <c r="F9" s="282">
        <v>50</v>
      </c>
    </row>
    <row r="10" ht="39.95" customHeight="true" spans="1:6">
      <c r="A10" s="350" t="s">
        <v>1188</v>
      </c>
      <c r="B10" s="351" t="s">
        <v>1199</v>
      </c>
      <c r="C10" s="352" t="s">
        <v>233</v>
      </c>
      <c r="D10" s="352"/>
      <c r="E10" s="351" t="s">
        <v>1200</v>
      </c>
      <c r="F10" s="282">
        <v>50</v>
      </c>
    </row>
    <row r="11" ht="20.25" spans="1:7">
      <c r="A11" s="350" t="s">
        <v>1188</v>
      </c>
      <c r="B11" s="351" t="s">
        <v>1201</v>
      </c>
      <c r="C11" s="352" t="s">
        <v>233</v>
      </c>
      <c r="D11" s="352"/>
      <c r="E11" s="351" t="s">
        <v>1201</v>
      </c>
      <c r="F11" s="282">
        <v>15</v>
      </c>
      <c r="G11" s="166"/>
    </row>
    <row r="12" ht="40.5" spans="1:6">
      <c r="A12" s="350" t="s">
        <v>1188</v>
      </c>
      <c r="B12" s="351" t="s">
        <v>1202</v>
      </c>
      <c r="C12" s="352" t="s">
        <v>233</v>
      </c>
      <c r="D12" s="352"/>
      <c r="E12" s="351" t="s">
        <v>1203</v>
      </c>
      <c r="F12" s="282">
        <v>20</v>
      </c>
    </row>
    <row r="13" ht="26.1" customHeight="true" spans="1:6">
      <c r="A13" s="350" t="s">
        <v>1188</v>
      </c>
      <c r="B13" s="351" t="s">
        <v>1204</v>
      </c>
      <c r="C13" s="352" t="s">
        <v>233</v>
      </c>
      <c r="D13" s="353"/>
      <c r="E13" s="351" t="s">
        <v>1205</v>
      </c>
      <c r="F13" s="282">
        <v>6</v>
      </c>
    </row>
    <row r="14" ht="26.1" customHeight="true" spans="1:6">
      <c r="A14" s="52" t="s">
        <v>1188</v>
      </c>
      <c r="B14" s="20" t="s">
        <v>1206</v>
      </c>
      <c r="C14" s="8" t="s">
        <v>233</v>
      </c>
      <c r="D14" s="8"/>
      <c r="E14" s="20" t="s">
        <v>1207</v>
      </c>
      <c r="F14" s="340">
        <v>1</v>
      </c>
    </row>
    <row r="15" ht="32.1" customHeight="true" spans="1:6">
      <c r="A15" s="71" t="s">
        <v>175</v>
      </c>
      <c r="B15" s="72"/>
      <c r="C15" s="72"/>
      <c r="D15" s="72"/>
      <c r="E15" s="75"/>
      <c r="F15" s="76">
        <f>SUM(F4:F14)</f>
        <v>1241.6</v>
      </c>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sheetData>
  <mergeCells count="2">
    <mergeCell ref="A1:F1"/>
    <mergeCell ref="A15:E15"/>
  </mergeCells>
  <printOptions horizontalCentered="true" verticalCentered="true"/>
  <pageMargins left="0.751388888888889" right="0.751388888888889" top="0.590277777777778" bottom="1.22013888888889" header="0.393055555555556" footer="0.5"/>
  <pageSetup paperSize="9" scale="57" fitToHeight="0" orientation="landscape"/>
  <headerFooter>
    <oddFooter>&amp;C第 &amp;P 页</oddFooter>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7"/>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280.63</v>
      </c>
    </row>
    <row r="8" ht="26.1" customHeight="true" spans="1:4">
      <c r="A8" s="39" t="s">
        <v>182</v>
      </c>
      <c r="B8" s="40"/>
      <c r="C8" s="40"/>
      <c r="D8" s="41">
        <f>D9+D23+D26</f>
        <v>269.09</v>
      </c>
    </row>
    <row r="9" ht="26.1" customHeight="true" spans="1:4">
      <c r="A9" s="42" t="s">
        <v>183</v>
      </c>
      <c r="B9" s="43"/>
      <c r="C9" s="43"/>
      <c r="D9" s="41">
        <f>SUM(D10:D22)</f>
        <v>248.79</v>
      </c>
    </row>
    <row r="10" ht="21" customHeight="true" spans="1:4">
      <c r="A10" s="52" t="s">
        <v>1208</v>
      </c>
      <c r="B10" s="44" t="s">
        <v>185</v>
      </c>
      <c r="C10" s="44" t="s">
        <v>186</v>
      </c>
      <c r="D10" s="45">
        <v>99.21</v>
      </c>
    </row>
    <row r="11" ht="21" customHeight="true" spans="1:4">
      <c r="A11" s="52" t="s">
        <v>1208</v>
      </c>
      <c r="B11" s="44" t="s">
        <v>187</v>
      </c>
      <c r="C11" s="44" t="s">
        <v>188</v>
      </c>
      <c r="D11" s="45">
        <v>28.32</v>
      </c>
    </row>
    <row r="12" ht="21" customHeight="true" spans="1:4">
      <c r="A12" s="52" t="s">
        <v>1208</v>
      </c>
      <c r="B12" s="44" t="s">
        <v>187</v>
      </c>
      <c r="C12" s="44" t="s">
        <v>189</v>
      </c>
      <c r="D12" s="45">
        <v>5.22</v>
      </c>
    </row>
    <row r="13" ht="21" customHeight="true" spans="1:4">
      <c r="A13" s="52" t="s">
        <v>1208</v>
      </c>
      <c r="B13" s="44" t="s">
        <v>190</v>
      </c>
      <c r="C13" s="44" t="s">
        <v>191</v>
      </c>
      <c r="D13" s="45">
        <v>8.28</v>
      </c>
    </row>
    <row r="14" ht="21" customHeight="true" spans="1:4">
      <c r="A14" s="52" t="s">
        <v>1208</v>
      </c>
      <c r="B14" s="44" t="s">
        <v>258</v>
      </c>
      <c r="C14" s="44" t="s">
        <v>259</v>
      </c>
      <c r="D14" s="45">
        <v>23.21</v>
      </c>
    </row>
    <row r="15" ht="21" customHeight="true" spans="1:4">
      <c r="A15" s="52" t="s">
        <v>1208</v>
      </c>
      <c r="B15" s="44" t="s">
        <v>190</v>
      </c>
      <c r="C15" s="44" t="s">
        <v>192</v>
      </c>
      <c r="D15" s="45">
        <v>4</v>
      </c>
    </row>
    <row r="16" ht="21" customHeight="true" spans="1:4">
      <c r="A16" s="52" t="s">
        <v>1208</v>
      </c>
      <c r="B16" s="44" t="s">
        <v>190</v>
      </c>
      <c r="C16" s="44" t="s">
        <v>193</v>
      </c>
      <c r="D16" s="45">
        <v>2.07</v>
      </c>
    </row>
    <row r="17" ht="21" customHeight="true" spans="1:4">
      <c r="A17" s="52" t="s">
        <v>1208</v>
      </c>
      <c r="B17" s="44" t="s">
        <v>194</v>
      </c>
      <c r="C17" s="44" t="s">
        <v>195</v>
      </c>
      <c r="D17" s="45">
        <v>27.17</v>
      </c>
    </row>
    <row r="18" ht="21" customHeight="true" spans="1:4">
      <c r="A18" s="52" t="s">
        <v>1208</v>
      </c>
      <c r="B18" s="44" t="s">
        <v>196</v>
      </c>
      <c r="C18" s="44" t="s">
        <v>197</v>
      </c>
      <c r="D18" s="45">
        <v>14.44</v>
      </c>
    </row>
    <row r="19" ht="21" customHeight="true" spans="1:4">
      <c r="A19" s="52" t="s">
        <v>1208</v>
      </c>
      <c r="B19" s="44" t="s">
        <v>196</v>
      </c>
      <c r="C19" s="44" t="s">
        <v>198</v>
      </c>
      <c r="D19" s="45">
        <v>0.17</v>
      </c>
    </row>
    <row r="20" ht="21" customHeight="true" spans="1:4">
      <c r="A20" s="52" t="s">
        <v>1208</v>
      </c>
      <c r="B20" s="44" t="s">
        <v>199</v>
      </c>
      <c r="C20" s="44" t="s">
        <v>200</v>
      </c>
      <c r="D20" s="45">
        <v>1.19</v>
      </c>
    </row>
    <row r="21" ht="21" customHeight="true" spans="1:4">
      <c r="A21" s="52" t="s">
        <v>1208</v>
      </c>
      <c r="B21" s="44" t="s">
        <v>201</v>
      </c>
      <c r="C21" s="44" t="s">
        <v>202</v>
      </c>
      <c r="D21" s="45">
        <v>13.59</v>
      </c>
    </row>
    <row r="22" ht="21" customHeight="true" spans="1:4">
      <c r="A22" s="52" t="s">
        <v>1208</v>
      </c>
      <c r="B22" s="44" t="s">
        <v>203</v>
      </c>
      <c r="C22" s="44" t="s">
        <v>204</v>
      </c>
      <c r="D22" s="45">
        <v>21.92</v>
      </c>
    </row>
    <row r="23" ht="21" customHeight="true" spans="1:4">
      <c r="A23" s="42" t="s">
        <v>205</v>
      </c>
      <c r="B23" s="43"/>
      <c r="C23" s="43"/>
      <c r="D23" s="41">
        <f>D24+D25</f>
        <v>16.92</v>
      </c>
    </row>
    <row r="24" ht="21" customHeight="true" spans="1:4">
      <c r="A24" s="52" t="s">
        <v>1208</v>
      </c>
      <c r="B24" s="44" t="s">
        <v>206</v>
      </c>
      <c r="C24" s="44" t="s">
        <v>207</v>
      </c>
      <c r="D24" s="45">
        <v>10</v>
      </c>
    </row>
    <row r="25" ht="21" customHeight="true" spans="1:4">
      <c r="A25" s="52" t="s">
        <v>1208</v>
      </c>
      <c r="B25" s="44" t="s">
        <v>187</v>
      </c>
      <c r="C25" s="44" t="s">
        <v>208</v>
      </c>
      <c r="D25" s="45">
        <v>6.92</v>
      </c>
    </row>
    <row r="26" ht="21" customHeight="true" spans="1:4">
      <c r="A26" s="42" t="s">
        <v>209</v>
      </c>
      <c r="B26" s="43"/>
      <c r="C26" s="43"/>
      <c r="D26" s="41">
        <f>D27+D28+D29+D30</f>
        <v>3.38</v>
      </c>
    </row>
    <row r="27" ht="21" customHeight="true" spans="1:4">
      <c r="A27" s="52" t="s">
        <v>1208</v>
      </c>
      <c r="B27" s="44" t="s">
        <v>210</v>
      </c>
      <c r="C27" s="44" t="s">
        <v>211</v>
      </c>
      <c r="D27" s="45">
        <v>0.03</v>
      </c>
    </row>
    <row r="28" ht="21" customHeight="true" spans="1:4">
      <c r="A28" s="52" t="s">
        <v>1208</v>
      </c>
      <c r="B28" s="44" t="s">
        <v>210</v>
      </c>
      <c r="C28" s="44" t="s">
        <v>212</v>
      </c>
      <c r="D28" s="45">
        <v>1.4</v>
      </c>
    </row>
    <row r="29" ht="21" customHeight="true" spans="1:4">
      <c r="A29" s="52" t="s">
        <v>1208</v>
      </c>
      <c r="B29" s="44" t="s">
        <v>260</v>
      </c>
      <c r="C29" s="44" t="s">
        <v>213</v>
      </c>
      <c r="D29" s="45">
        <v>0.51</v>
      </c>
    </row>
    <row r="30" ht="21" customHeight="true" spans="1:4">
      <c r="A30" s="52" t="s">
        <v>1208</v>
      </c>
      <c r="B30" s="44" t="s">
        <v>306</v>
      </c>
      <c r="C30" s="44" t="s">
        <v>215</v>
      </c>
      <c r="D30" s="45">
        <v>1.44</v>
      </c>
    </row>
    <row r="31" ht="21" customHeight="true" spans="1:4">
      <c r="A31" s="39" t="s">
        <v>216</v>
      </c>
      <c r="B31" s="40"/>
      <c r="C31" s="40"/>
      <c r="D31" s="41">
        <f>D32</f>
        <v>11.54</v>
      </c>
    </row>
    <row r="32" ht="21" customHeight="true" spans="1:4">
      <c r="A32" s="42" t="s">
        <v>217</v>
      </c>
      <c r="B32" s="43"/>
      <c r="C32" s="43"/>
      <c r="D32" s="41">
        <f>SUM(D33:D37)</f>
        <v>11.54</v>
      </c>
    </row>
    <row r="33" ht="21" customHeight="true" spans="1:4">
      <c r="A33" s="52" t="s">
        <v>1208</v>
      </c>
      <c r="B33" s="67" t="s">
        <v>262</v>
      </c>
      <c r="C33" s="67" t="s">
        <v>219</v>
      </c>
      <c r="D33" s="45">
        <v>2.88</v>
      </c>
    </row>
    <row r="34" ht="21" customHeight="true" spans="1:4">
      <c r="A34" s="52" t="s">
        <v>1208</v>
      </c>
      <c r="B34" s="67" t="s">
        <v>263</v>
      </c>
      <c r="C34" s="67" t="s">
        <v>225</v>
      </c>
      <c r="D34" s="45">
        <v>1.94</v>
      </c>
    </row>
    <row r="35" ht="21" customHeight="true" spans="1:4">
      <c r="A35" s="52" t="s">
        <v>1208</v>
      </c>
      <c r="B35" s="67" t="s">
        <v>291</v>
      </c>
      <c r="C35" s="67" t="s">
        <v>292</v>
      </c>
      <c r="D35" s="45">
        <v>4.8</v>
      </c>
    </row>
    <row r="36" ht="21" customHeight="true" spans="1:4">
      <c r="A36" s="52" t="s">
        <v>1208</v>
      </c>
      <c r="B36" s="67" t="s">
        <v>206</v>
      </c>
      <c r="C36" s="67" t="s">
        <v>321</v>
      </c>
      <c r="D36" s="45">
        <v>0.72</v>
      </c>
    </row>
    <row r="37" ht="21" customHeight="true" spans="1:4">
      <c r="A37" s="78" t="s">
        <v>1208</v>
      </c>
      <c r="B37" s="68" t="s">
        <v>222</v>
      </c>
      <c r="C37" s="68" t="s">
        <v>223</v>
      </c>
      <c r="D37" s="48">
        <v>1.2</v>
      </c>
    </row>
  </sheetData>
  <mergeCells count="12">
    <mergeCell ref="A1:D1"/>
    <mergeCell ref="A7:C7"/>
    <mergeCell ref="A8:C8"/>
    <mergeCell ref="A9:C9"/>
    <mergeCell ref="A23:C23"/>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3"/>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95" customHeight="true" spans="1:6">
      <c r="A3" s="49" t="s">
        <v>4</v>
      </c>
      <c r="B3" s="50" t="s">
        <v>227</v>
      </c>
      <c r="C3" s="51" t="s">
        <v>228</v>
      </c>
      <c r="D3" s="50" t="s">
        <v>229</v>
      </c>
      <c r="E3" s="50" t="s">
        <v>230</v>
      </c>
      <c r="F3" s="55" t="s">
        <v>231</v>
      </c>
    </row>
    <row r="4" ht="47.1" customHeight="true" spans="1:6">
      <c r="A4" s="52" t="s">
        <v>1208</v>
      </c>
      <c r="B4" s="20" t="s">
        <v>1209</v>
      </c>
      <c r="C4" s="199" t="s">
        <v>233</v>
      </c>
      <c r="D4" s="22" t="s">
        <v>1210</v>
      </c>
      <c r="E4" s="69" t="s">
        <v>1211</v>
      </c>
      <c r="F4" s="176">
        <v>1</v>
      </c>
    </row>
    <row r="5" ht="102.95" customHeight="true" spans="1:6">
      <c r="A5" s="52" t="s">
        <v>1208</v>
      </c>
      <c r="B5" s="69" t="s">
        <v>1212</v>
      </c>
      <c r="C5" s="199" t="s">
        <v>233</v>
      </c>
      <c r="D5" s="22" t="s">
        <v>1213</v>
      </c>
      <c r="E5" s="69" t="s">
        <v>1214</v>
      </c>
      <c r="F5" s="176">
        <v>1</v>
      </c>
    </row>
    <row r="6" ht="104.1" customHeight="true" spans="1:6">
      <c r="A6" s="52" t="s">
        <v>1208</v>
      </c>
      <c r="B6" s="69" t="s">
        <v>1215</v>
      </c>
      <c r="C6" s="199" t="s">
        <v>233</v>
      </c>
      <c r="D6" s="22" t="s">
        <v>1216</v>
      </c>
      <c r="E6" s="69" t="s">
        <v>1217</v>
      </c>
      <c r="F6" s="176">
        <v>1</v>
      </c>
    </row>
    <row r="7" ht="72" customHeight="true" spans="1:6">
      <c r="A7" s="52" t="s">
        <v>1208</v>
      </c>
      <c r="B7" s="69" t="s">
        <v>1218</v>
      </c>
      <c r="C7" s="199" t="s">
        <v>233</v>
      </c>
      <c r="D7" s="22" t="s">
        <v>1219</v>
      </c>
      <c r="E7" s="69" t="s">
        <v>1220</v>
      </c>
      <c r="F7" s="176">
        <v>1</v>
      </c>
    </row>
    <row r="8" ht="66" customHeight="true" spans="1:6">
      <c r="A8" s="52" t="s">
        <v>1208</v>
      </c>
      <c r="B8" s="69" t="s">
        <v>1221</v>
      </c>
      <c r="C8" s="199" t="s">
        <v>233</v>
      </c>
      <c r="D8" s="22" t="s">
        <v>1222</v>
      </c>
      <c r="E8" s="69" t="s">
        <v>1223</v>
      </c>
      <c r="F8" s="176">
        <v>1</v>
      </c>
    </row>
    <row r="9" ht="128.1" customHeight="true" spans="1:6">
      <c r="A9" s="52" t="s">
        <v>1208</v>
      </c>
      <c r="B9" s="69" t="s">
        <v>1224</v>
      </c>
      <c r="C9" s="199" t="s">
        <v>233</v>
      </c>
      <c r="D9" s="22" t="s">
        <v>1225</v>
      </c>
      <c r="E9" s="69" t="s">
        <v>1226</v>
      </c>
      <c r="F9" s="176">
        <v>1</v>
      </c>
    </row>
    <row r="10" ht="102" customHeight="true" spans="1:6">
      <c r="A10" s="20" t="s">
        <v>1208</v>
      </c>
      <c r="B10" s="69" t="s">
        <v>1227</v>
      </c>
      <c r="C10" s="8" t="s">
        <v>233</v>
      </c>
      <c r="D10" s="22" t="s">
        <v>1228</v>
      </c>
      <c r="E10" s="69" t="s">
        <v>1229</v>
      </c>
      <c r="F10" s="176">
        <v>5</v>
      </c>
    </row>
    <row r="11" ht="60.75" spans="1:6">
      <c r="A11" s="20" t="s">
        <v>1208</v>
      </c>
      <c r="B11" s="20" t="s">
        <v>575</v>
      </c>
      <c r="C11" s="8" t="s">
        <v>233</v>
      </c>
      <c r="D11" s="22" t="s">
        <v>1230</v>
      </c>
      <c r="E11" s="20" t="s">
        <v>1231</v>
      </c>
      <c r="F11" s="176">
        <v>10</v>
      </c>
    </row>
    <row r="12" ht="29.1" customHeight="true" spans="1:6">
      <c r="A12" s="20" t="s">
        <v>1208</v>
      </c>
      <c r="B12" s="20" t="s">
        <v>357</v>
      </c>
      <c r="C12" s="8" t="s">
        <v>233</v>
      </c>
      <c r="D12" s="22"/>
      <c r="E12" s="202" t="s">
        <v>1232</v>
      </c>
      <c r="F12" s="176">
        <v>1</v>
      </c>
    </row>
    <row r="13" ht="29.1" customHeight="true" spans="1:6">
      <c r="A13" s="20" t="s">
        <v>1208</v>
      </c>
      <c r="B13" s="20" t="s">
        <v>1233</v>
      </c>
      <c r="C13" s="8" t="s">
        <v>233</v>
      </c>
      <c r="D13" s="22" t="s">
        <v>1234</v>
      </c>
      <c r="E13" s="20" t="s">
        <v>1235</v>
      </c>
      <c r="F13" s="176">
        <v>20</v>
      </c>
    </row>
    <row r="14" ht="81" spans="1:6">
      <c r="A14" s="52" t="s">
        <v>1208</v>
      </c>
      <c r="B14" s="202" t="s">
        <v>1236</v>
      </c>
      <c r="C14" s="199" t="s">
        <v>233</v>
      </c>
      <c r="D14" s="345" t="s">
        <v>1237</v>
      </c>
      <c r="E14" s="202" t="s">
        <v>1238</v>
      </c>
      <c r="F14" s="176">
        <v>1</v>
      </c>
    </row>
    <row r="15" ht="33" customHeight="true" spans="1:6">
      <c r="A15" s="346" t="s">
        <v>175</v>
      </c>
      <c r="B15" s="347"/>
      <c r="C15" s="347"/>
      <c r="D15" s="347"/>
      <c r="E15" s="348"/>
      <c r="F15" s="349">
        <f>SUM(F4:F14)</f>
        <v>43</v>
      </c>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sheetData>
  <mergeCells count="2">
    <mergeCell ref="A1:F1"/>
    <mergeCell ref="A15:E15"/>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D8+D27</f>
        <v>13.6</v>
      </c>
    </row>
    <row r="8" ht="26.1" customHeight="true" spans="1:4">
      <c r="A8" s="39" t="s">
        <v>182</v>
      </c>
      <c r="B8" s="40"/>
      <c r="C8" s="40"/>
      <c r="D8" s="41">
        <f>D9+D22+D24</f>
        <v>13.3</v>
      </c>
    </row>
    <row r="9" ht="26.1" customHeight="true" spans="1:4">
      <c r="A9" s="42" t="s">
        <v>183</v>
      </c>
      <c r="B9" s="43"/>
      <c r="C9" s="43"/>
      <c r="D9" s="41">
        <f>SUM(D10:D21)</f>
        <v>12.27</v>
      </c>
    </row>
    <row r="10" ht="21" customHeight="true" spans="1:4">
      <c r="A10" s="19" t="s">
        <v>1239</v>
      </c>
      <c r="B10" s="44" t="s">
        <v>185</v>
      </c>
      <c r="C10" s="44" t="s">
        <v>186</v>
      </c>
      <c r="D10" s="45">
        <v>5.13</v>
      </c>
    </row>
    <row r="11" ht="21" customHeight="true" spans="1:4">
      <c r="A11" s="19" t="s">
        <v>1239</v>
      </c>
      <c r="B11" s="44" t="s">
        <v>187</v>
      </c>
      <c r="C11" s="44" t="s">
        <v>188</v>
      </c>
      <c r="D11" s="45">
        <v>2.16</v>
      </c>
    </row>
    <row r="12" ht="21" customHeight="true" spans="1:4">
      <c r="A12" s="19" t="s">
        <v>1239</v>
      </c>
      <c r="B12" s="44" t="s">
        <v>187</v>
      </c>
      <c r="C12" s="44" t="s">
        <v>189</v>
      </c>
      <c r="D12" s="45">
        <v>0.23</v>
      </c>
    </row>
    <row r="13" ht="21" customHeight="true" spans="1:4">
      <c r="A13" s="19" t="s">
        <v>1239</v>
      </c>
      <c r="B13" s="44" t="s">
        <v>190</v>
      </c>
      <c r="C13" s="44" t="s">
        <v>191</v>
      </c>
      <c r="D13" s="45">
        <v>0.43</v>
      </c>
    </row>
    <row r="14" ht="21" customHeight="true" spans="1:4">
      <c r="A14" s="19" t="s">
        <v>1239</v>
      </c>
      <c r="B14" s="44" t="s">
        <v>190</v>
      </c>
      <c r="C14" s="44" t="s">
        <v>192</v>
      </c>
      <c r="D14" s="45">
        <v>0.35</v>
      </c>
    </row>
    <row r="15" ht="21" customHeight="true" spans="1:4">
      <c r="A15" s="19" t="s">
        <v>1239</v>
      </c>
      <c r="B15" s="44" t="s">
        <v>190</v>
      </c>
      <c r="C15" s="44" t="s">
        <v>193</v>
      </c>
      <c r="D15" s="45">
        <v>0.18</v>
      </c>
    </row>
    <row r="16" ht="21" customHeight="true" spans="1:4">
      <c r="A16" s="19" t="s">
        <v>1239</v>
      </c>
      <c r="B16" s="44" t="s">
        <v>194</v>
      </c>
      <c r="C16" s="44" t="s">
        <v>195</v>
      </c>
      <c r="D16" s="45">
        <v>1.29</v>
      </c>
    </row>
    <row r="17" ht="21" customHeight="true" spans="1:4">
      <c r="A17" s="19" t="s">
        <v>1239</v>
      </c>
      <c r="B17" s="44" t="s">
        <v>196</v>
      </c>
      <c r="C17" s="44" t="s">
        <v>197</v>
      </c>
      <c r="D17" s="45">
        <v>0.69</v>
      </c>
    </row>
    <row r="18" ht="21" customHeight="true" spans="1:4">
      <c r="A18" s="19" t="s">
        <v>1239</v>
      </c>
      <c r="B18" s="44" t="s">
        <v>196</v>
      </c>
      <c r="C18" s="44" t="s">
        <v>198</v>
      </c>
      <c r="D18" s="45">
        <v>0.02</v>
      </c>
    </row>
    <row r="19" ht="21" customHeight="true" spans="1:4">
      <c r="A19" s="19" t="s">
        <v>1239</v>
      </c>
      <c r="B19" s="44" t="s">
        <v>199</v>
      </c>
      <c r="C19" s="44" t="s">
        <v>200</v>
      </c>
      <c r="D19" s="45">
        <v>0.06</v>
      </c>
    </row>
    <row r="20" ht="21" customHeight="true" spans="1:4">
      <c r="A20" s="19" t="s">
        <v>1239</v>
      </c>
      <c r="B20" s="44" t="s">
        <v>201</v>
      </c>
      <c r="C20" s="44" t="s">
        <v>202</v>
      </c>
      <c r="D20" s="45">
        <v>0.65</v>
      </c>
    </row>
    <row r="21" ht="21" customHeight="true" spans="1:4">
      <c r="A21" s="19" t="s">
        <v>1239</v>
      </c>
      <c r="B21" s="44" t="s">
        <v>203</v>
      </c>
      <c r="C21" s="44" t="s">
        <v>204</v>
      </c>
      <c r="D21" s="45">
        <v>1.08</v>
      </c>
    </row>
    <row r="22" ht="21" customHeight="true" spans="1:4">
      <c r="A22" s="42" t="s">
        <v>205</v>
      </c>
      <c r="B22" s="43"/>
      <c r="C22" s="43"/>
      <c r="D22" s="41">
        <f>D23</f>
        <v>0.78</v>
      </c>
    </row>
    <row r="23" ht="21" customHeight="true" spans="1:4">
      <c r="A23" s="19" t="s">
        <v>1239</v>
      </c>
      <c r="B23" s="44" t="s">
        <v>206</v>
      </c>
      <c r="C23" s="44" t="s">
        <v>207</v>
      </c>
      <c r="D23" s="45">
        <v>0.78</v>
      </c>
    </row>
    <row r="24" ht="21" customHeight="true" spans="1:4">
      <c r="A24" s="42" t="s">
        <v>209</v>
      </c>
      <c r="B24" s="43"/>
      <c r="C24" s="43"/>
      <c r="D24" s="41">
        <f>D25+D26</f>
        <v>0.25</v>
      </c>
    </row>
    <row r="25" ht="21" customHeight="true" spans="1:4">
      <c r="A25" s="19" t="s">
        <v>1239</v>
      </c>
      <c r="B25" s="44" t="s">
        <v>210</v>
      </c>
      <c r="C25" s="44" t="s">
        <v>211</v>
      </c>
      <c r="D25" s="45">
        <v>0.02</v>
      </c>
    </row>
    <row r="26" ht="21" customHeight="true" spans="1:4">
      <c r="A26" s="19" t="s">
        <v>1239</v>
      </c>
      <c r="B26" s="44" t="s">
        <v>210</v>
      </c>
      <c r="C26" s="44" t="s">
        <v>212</v>
      </c>
      <c r="D26" s="45">
        <v>0.23</v>
      </c>
    </row>
    <row r="27" ht="21" customHeight="true" spans="1:4">
      <c r="A27" s="39" t="s">
        <v>216</v>
      </c>
      <c r="B27" s="40"/>
      <c r="C27" s="40"/>
      <c r="D27" s="41">
        <f>D28</f>
        <v>0.3</v>
      </c>
    </row>
    <row r="28" ht="21" customHeight="true" spans="1:4">
      <c r="A28" s="42" t="s">
        <v>217</v>
      </c>
      <c r="B28" s="43"/>
      <c r="C28" s="43"/>
      <c r="D28" s="41">
        <f>SUM(D29:D31)</f>
        <v>0.3</v>
      </c>
    </row>
    <row r="29" ht="21" customHeight="true" spans="1:4">
      <c r="A29" s="19" t="s">
        <v>1239</v>
      </c>
      <c r="B29" s="67" t="s">
        <v>262</v>
      </c>
      <c r="C29" s="67" t="s">
        <v>219</v>
      </c>
      <c r="D29" s="45">
        <v>0.15</v>
      </c>
    </row>
    <row r="30" ht="21" customHeight="true" spans="1:4">
      <c r="A30" s="19" t="s">
        <v>1239</v>
      </c>
      <c r="B30" s="67" t="s">
        <v>263</v>
      </c>
      <c r="C30" s="67" t="s">
        <v>225</v>
      </c>
      <c r="D30" s="45">
        <v>0.1</v>
      </c>
    </row>
    <row r="31" ht="21" customHeight="true" spans="1:4">
      <c r="A31" s="46" t="s">
        <v>1239</v>
      </c>
      <c r="B31" s="68" t="s">
        <v>222</v>
      </c>
      <c r="C31" s="68" t="s">
        <v>223</v>
      </c>
      <c r="D31" s="48">
        <v>0.05</v>
      </c>
    </row>
  </sheetData>
  <mergeCells count="12">
    <mergeCell ref="A1:D1"/>
    <mergeCell ref="A7:C7"/>
    <mergeCell ref="A8:C8"/>
    <mergeCell ref="A9:C9"/>
    <mergeCell ref="A22:C22"/>
    <mergeCell ref="A24:C24"/>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0"/>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9" customHeight="true" spans="1:6">
      <c r="A3" s="49" t="s">
        <v>4</v>
      </c>
      <c r="B3" s="50" t="s">
        <v>227</v>
      </c>
      <c r="C3" s="51" t="s">
        <v>228</v>
      </c>
      <c r="D3" s="50" t="s">
        <v>229</v>
      </c>
      <c r="E3" s="50" t="s">
        <v>230</v>
      </c>
      <c r="F3" s="55" t="s">
        <v>231</v>
      </c>
    </row>
    <row r="4" s="110" customFormat="true" ht="75" customHeight="true" spans="1:6">
      <c r="A4" s="52" t="s">
        <v>1240</v>
      </c>
      <c r="B4" s="20" t="s">
        <v>277</v>
      </c>
      <c r="C4" s="8" t="s">
        <v>233</v>
      </c>
      <c r="D4" s="20" t="s">
        <v>1241</v>
      </c>
      <c r="E4" s="20" t="s">
        <v>1242</v>
      </c>
      <c r="F4" s="140">
        <v>1</v>
      </c>
    </row>
    <row r="5" ht="75" customHeight="true" spans="1:6">
      <c r="A5" s="52" t="s">
        <v>1240</v>
      </c>
      <c r="B5" s="20" t="s">
        <v>378</v>
      </c>
      <c r="C5" s="8" t="s">
        <v>233</v>
      </c>
      <c r="D5" s="20" t="s">
        <v>577</v>
      </c>
      <c r="E5" s="22" t="s">
        <v>578</v>
      </c>
      <c r="F5" s="184">
        <v>1</v>
      </c>
    </row>
    <row r="6" ht="75" customHeight="true" spans="1:6">
      <c r="A6" s="338"/>
      <c r="B6" s="21"/>
      <c r="C6" s="21"/>
      <c r="D6" s="8"/>
      <c r="E6" s="20"/>
      <c r="F6" s="140"/>
    </row>
    <row r="7" ht="75" customHeight="true" spans="1:6">
      <c r="A7" s="338"/>
      <c r="B7" s="21"/>
      <c r="C7" s="21"/>
      <c r="D7" s="8"/>
      <c r="E7" s="20"/>
      <c r="F7" s="140"/>
    </row>
    <row r="8" ht="75" customHeight="true" spans="1:7">
      <c r="A8" s="53" t="s">
        <v>175</v>
      </c>
      <c r="B8" s="54"/>
      <c r="C8" s="54"/>
      <c r="D8" s="54"/>
      <c r="E8" s="57"/>
      <c r="F8" s="141">
        <v>2</v>
      </c>
      <c r="G8" s="142"/>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0"/>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54" customHeight="true" spans="1:4">
      <c r="A1" s="14" t="s">
        <v>256</v>
      </c>
      <c r="B1" s="14"/>
      <c r="C1" s="14"/>
      <c r="D1" s="14"/>
    </row>
    <row r="2" ht="15.95" customHeight="true" spans="1:4">
      <c r="A2" s="28"/>
      <c r="B2" s="28"/>
      <c r="C2" s="28"/>
      <c r="D2" s="188" t="s">
        <v>1</v>
      </c>
    </row>
    <row r="3" ht="14.1" customHeight="true" spans="1:4">
      <c r="A3" s="30" t="s">
        <v>177</v>
      </c>
      <c r="B3" s="31" t="s">
        <v>178</v>
      </c>
      <c r="C3" s="31" t="s">
        <v>179</v>
      </c>
      <c r="D3" s="32" t="s">
        <v>180</v>
      </c>
    </row>
    <row r="4" ht="14.1" customHeight="true" spans="1:4">
      <c r="A4" s="33"/>
      <c r="B4" s="34"/>
      <c r="C4" s="34"/>
      <c r="D4" s="35"/>
    </row>
    <row r="5" ht="14.1" customHeight="true" spans="1:4">
      <c r="A5" s="33"/>
      <c r="B5" s="34"/>
      <c r="C5" s="34"/>
      <c r="D5" s="35"/>
    </row>
    <row r="6" ht="14.1" customHeight="true" spans="1:4">
      <c r="A6" s="33"/>
      <c r="B6" s="34"/>
      <c r="C6" s="34"/>
      <c r="D6" s="35"/>
    </row>
    <row r="7" ht="35.1" customHeight="true" spans="1:4">
      <c r="A7" s="36" t="s">
        <v>181</v>
      </c>
      <c r="B7" s="37"/>
      <c r="C7" s="37"/>
      <c r="D7" s="38">
        <f>D8+D26</f>
        <v>21.87</v>
      </c>
    </row>
    <row r="8" ht="24.95" customHeight="true" spans="1:4">
      <c r="A8" s="39" t="s">
        <v>182</v>
      </c>
      <c r="B8" s="40"/>
      <c r="C8" s="40"/>
      <c r="D8" s="41">
        <f>D9+D22+D24</f>
        <v>21.32</v>
      </c>
    </row>
    <row r="9" ht="24.95" customHeight="true" spans="1:4">
      <c r="A9" s="42" t="s">
        <v>183</v>
      </c>
      <c r="B9" s="43"/>
      <c r="C9" s="43"/>
      <c r="D9" s="41">
        <f>SUM(D10:D21)</f>
        <v>19.4</v>
      </c>
    </row>
    <row r="10" ht="24.95" customHeight="true" spans="1:4">
      <c r="A10" s="19" t="s">
        <v>1243</v>
      </c>
      <c r="B10" s="44" t="s">
        <v>185</v>
      </c>
      <c r="C10" s="44" t="s">
        <v>186</v>
      </c>
      <c r="D10" s="45">
        <v>7.24</v>
      </c>
    </row>
    <row r="11" ht="24.95" customHeight="true" spans="1:4">
      <c r="A11" s="19" t="s">
        <v>1243</v>
      </c>
      <c r="B11" s="44" t="s">
        <v>187</v>
      </c>
      <c r="C11" s="44" t="s">
        <v>188</v>
      </c>
      <c r="D11" s="45">
        <v>4.11</v>
      </c>
    </row>
    <row r="12" ht="24.95" customHeight="true" spans="1:4">
      <c r="A12" s="19" t="s">
        <v>1243</v>
      </c>
      <c r="B12" s="44" t="s">
        <v>187</v>
      </c>
      <c r="C12" s="44" t="s">
        <v>189</v>
      </c>
      <c r="D12" s="45">
        <v>0.45</v>
      </c>
    </row>
    <row r="13" ht="24.95" customHeight="true" spans="1:4">
      <c r="A13" s="19" t="s">
        <v>1243</v>
      </c>
      <c r="B13" s="44" t="s">
        <v>190</v>
      </c>
      <c r="C13" s="44" t="s">
        <v>191</v>
      </c>
      <c r="D13" s="45">
        <v>0.61</v>
      </c>
    </row>
    <row r="14" ht="24.95" customHeight="true" spans="1:4">
      <c r="A14" s="19" t="s">
        <v>1243</v>
      </c>
      <c r="B14" s="44" t="s">
        <v>190</v>
      </c>
      <c r="C14" s="44" t="s">
        <v>192</v>
      </c>
      <c r="D14" s="45">
        <v>0.67</v>
      </c>
    </row>
    <row r="15" ht="24.95" customHeight="true" spans="1:4">
      <c r="A15" s="19" t="s">
        <v>1243</v>
      </c>
      <c r="B15" s="44" t="s">
        <v>190</v>
      </c>
      <c r="C15" s="44" t="s">
        <v>193</v>
      </c>
      <c r="D15" s="45">
        <v>0.35</v>
      </c>
    </row>
    <row r="16" ht="24.95" customHeight="true" spans="1:4">
      <c r="A16" s="19" t="s">
        <v>1243</v>
      </c>
      <c r="B16" s="44" t="s">
        <v>194</v>
      </c>
      <c r="C16" s="44" t="s">
        <v>195</v>
      </c>
      <c r="D16" s="45">
        <v>2.02</v>
      </c>
    </row>
    <row r="17" ht="24.95" customHeight="true" spans="1:4">
      <c r="A17" s="19" t="s">
        <v>1243</v>
      </c>
      <c r="B17" s="44" t="s">
        <v>196</v>
      </c>
      <c r="C17" s="44" t="s">
        <v>197</v>
      </c>
      <c r="D17" s="45">
        <v>1.08</v>
      </c>
    </row>
    <row r="18" ht="24.95" customHeight="true" spans="1:4">
      <c r="A18" s="19" t="s">
        <v>1243</v>
      </c>
      <c r="B18" s="44" t="s">
        <v>196</v>
      </c>
      <c r="C18" s="44" t="s">
        <v>198</v>
      </c>
      <c r="D18" s="45">
        <v>0.02</v>
      </c>
    </row>
    <row r="19" ht="24.95" customHeight="true" spans="1:4">
      <c r="A19" s="19" t="s">
        <v>1243</v>
      </c>
      <c r="B19" s="44" t="s">
        <v>199</v>
      </c>
      <c r="C19" s="44" t="s">
        <v>200</v>
      </c>
      <c r="D19" s="45">
        <v>0.09</v>
      </c>
    </row>
    <row r="20" ht="24.95" customHeight="true" spans="1:4">
      <c r="A20" s="19" t="s">
        <v>1243</v>
      </c>
      <c r="B20" s="44" t="s">
        <v>201</v>
      </c>
      <c r="C20" s="44" t="s">
        <v>202</v>
      </c>
      <c r="D20" s="45">
        <v>1.01</v>
      </c>
    </row>
    <row r="21" ht="24.95" customHeight="true" spans="1:4">
      <c r="A21" s="19" t="s">
        <v>1243</v>
      </c>
      <c r="B21" s="44" t="s">
        <v>203</v>
      </c>
      <c r="C21" s="44" t="s">
        <v>204</v>
      </c>
      <c r="D21" s="45">
        <v>1.75</v>
      </c>
    </row>
    <row r="22" ht="24.95" customHeight="true" spans="1:4">
      <c r="A22" s="207" t="s">
        <v>205</v>
      </c>
      <c r="B22" s="208"/>
      <c r="C22" s="209"/>
      <c r="D22" s="41">
        <f>D23</f>
        <v>1.56</v>
      </c>
    </row>
    <row r="23" ht="24.95" customHeight="true" spans="1:4">
      <c r="A23" s="19" t="s">
        <v>1243</v>
      </c>
      <c r="B23" s="44" t="s">
        <v>206</v>
      </c>
      <c r="C23" s="44" t="s">
        <v>207</v>
      </c>
      <c r="D23" s="45">
        <v>1.56</v>
      </c>
    </row>
    <row r="24" ht="24.95" customHeight="true" spans="1:4">
      <c r="A24" s="341" t="s">
        <v>209</v>
      </c>
      <c r="B24" s="43"/>
      <c r="C24" s="43"/>
      <c r="D24" s="41">
        <v>0.36</v>
      </c>
    </row>
    <row r="25" ht="24.95" customHeight="true" spans="1:4">
      <c r="A25" s="19" t="s">
        <v>1243</v>
      </c>
      <c r="B25" s="44" t="s">
        <v>306</v>
      </c>
      <c r="C25" s="44" t="s">
        <v>215</v>
      </c>
      <c r="D25" s="45">
        <v>0.36</v>
      </c>
    </row>
    <row r="26" ht="24.95" customHeight="true" spans="1:4">
      <c r="A26" s="342" t="s">
        <v>216</v>
      </c>
      <c r="B26" s="343"/>
      <c r="C26" s="344"/>
      <c r="D26" s="41">
        <v>0.55</v>
      </c>
    </row>
    <row r="27" ht="24.95" customHeight="true" spans="1:4">
      <c r="A27" s="207" t="s">
        <v>217</v>
      </c>
      <c r="B27" s="208"/>
      <c r="C27" s="209"/>
      <c r="D27" s="41">
        <f>SUM(D28:D30)</f>
        <v>0.55</v>
      </c>
    </row>
    <row r="28" ht="24.95" customHeight="true" spans="1:4">
      <c r="A28" s="19" t="s">
        <v>1243</v>
      </c>
      <c r="B28" s="67" t="s">
        <v>262</v>
      </c>
      <c r="C28" s="67" t="s">
        <v>219</v>
      </c>
      <c r="D28" s="45">
        <v>0.3</v>
      </c>
    </row>
    <row r="29" ht="24.95" customHeight="true" spans="1:4">
      <c r="A29" s="19" t="s">
        <v>1243</v>
      </c>
      <c r="B29" s="67" t="s">
        <v>222</v>
      </c>
      <c r="C29" s="67" t="s">
        <v>223</v>
      </c>
      <c r="D29" s="45">
        <v>0.1</v>
      </c>
    </row>
    <row r="30" ht="24.95" customHeight="true" spans="1:4">
      <c r="A30" s="46" t="s">
        <v>1243</v>
      </c>
      <c r="B30" s="68" t="s">
        <v>263</v>
      </c>
      <c r="C30" s="68" t="s">
        <v>225</v>
      </c>
      <c r="D30" s="48">
        <v>0.15</v>
      </c>
    </row>
  </sheetData>
  <mergeCells count="12">
    <mergeCell ref="A1:D1"/>
    <mergeCell ref="A7:C7"/>
    <mergeCell ref="A8:C8"/>
    <mergeCell ref="A9:C9"/>
    <mergeCell ref="A22:C22"/>
    <mergeCell ref="A24:C24"/>
    <mergeCell ref="A26:C26"/>
    <mergeCell ref="A27:C27"/>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6"/>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78" customHeight="true" spans="1:6">
      <c r="A3" s="49" t="s">
        <v>4</v>
      </c>
      <c r="B3" s="50" t="s">
        <v>227</v>
      </c>
      <c r="C3" s="51" t="s">
        <v>228</v>
      </c>
      <c r="D3" s="50" t="s">
        <v>229</v>
      </c>
      <c r="E3" s="50" t="s">
        <v>230</v>
      </c>
      <c r="F3" s="55" t="s">
        <v>231</v>
      </c>
    </row>
    <row r="4" ht="137.1" customHeight="true" spans="1:6">
      <c r="A4" s="52" t="s">
        <v>1243</v>
      </c>
      <c r="B4" s="20" t="s">
        <v>1244</v>
      </c>
      <c r="C4" s="8" t="s">
        <v>233</v>
      </c>
      <c r="D4" s="20" t="s">
        <v>1245</v>
      </c>
      <c r="E4" s="280" t="s">
        <v>1246</v>
      </c>
      <c r="F4" s="56">
        <v>2.4</v>
      </c>
    </row>
    <row r="5" ht="207" customHeight="true" spans="1:6">
      <c r="A5" s="52" t="s">
        <v>1243</v>
      </c>
      <c r="B5" s="20" t="s">
        <v>1247</v>
      </c>
      <c r="C5" s="8" t="s">
        <v>233</v>
      </c>
      <c r="D5" s="20" t="s">
        <v>1248</v>
      </c>
      <c r="E5" s="281" t="s">
        <v>1249</v>
      </c>
      <c r="F5" s="56">
        <v>0.6</v>
      </c>
    </row>
    <row r="6" ht="45.95" customHeight="true" spans="1:6">
      <c r="A6" s="52" t="s">
        <v>1243</v>
      </c>
      <c r="B6" s="20" t="s">
        <v>1206</v>
      </c>
      <c r="C6" s="8" t="s">
        <v>233</v>
      </c>
      <c r="D6" s="8"/>
      <c r="E6" s="20" t="s">
        <v>1207</v>
      </c>
      <c r="F6" s="340">
        <v>1</v>
      </c>
    </row>
    <row r="7" ht="42" customHeight="true" spans="1:6">
      <c r="A7" s="71" t="s">
        <v>175</v>
      </c>
      <c r="B7" s="72"/>
      <c r="C7" s="72"/>
      <c r="D7" s="72"/>
      <c r="E7" s="75"/>
      <c r="F7" s="76">
        <f>SUM(F4:F6)</f>
        <v>4</v>
      </c>
    </row>
    <row r="8" ht="20.25" spans="1:6">
      <c r="A8" s="23"/>
      <c r="B8" s="23"/>
      <c r="C8" s="23"/>
      <c r="D8" s="23"/>
      <c r="E8" s="23"/>
      <c r="F8" s="23"/>
    </row>
    <row r="9" ht="20.25" spans="1:6">
      <c r="A9" s="23"/>
      <c r="B9" s="23"/>
      <c r="C9" s="23"/>
      <c r="D9" s="23"/>
      <c r="E9" s="23"/>
      <c r="F9" s="23"/>
    </row>
    <row r="10" ht="20.25" spans="1:6">
      <c r="A10" s="23"/>
      <c r="B10" s="23"/>
      <c r="C10" s="23"/>
      <c r="D10" s="23"/>
      <c r="E10" s="23"/>
      <c r="F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row r="36" ht="20.25" spans="1:4">
      <c r="A36" s="23"/>
      <c r="B36" s="23"/>
      <c r="C36" s="23"/>
      <c r="D36" s="23"/>
    </row>
  </sheetData>
  <mergeCells count="2">
    <mergeCell ref="A1:F1"/>
    <mergeCell ref="A7:E7"/>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6.25" customWidth="true"/>
    <col min="2" max="3" width="61.875" customWidth="true"/>
    <col min="4" max="4" width="41" customWidth="true"/>
  </cols>
  <sheetData>
    <row r="1" ht="39" customHeight="true" spans="1:4">
      <c r="A1" s="14" t="s">
        <v>256</v>
      </c>
      <c r="B1" s="14"/>
      <c r="C1" s="14"/>
      <c r="D1" s="14"/>
    </row>
    <row r="2" ht="15.95" customHeight="true" spans="1:4">
      <c r="A2" s="30" t="s">
        <v>177</v>
      </c>
      <c r="B2" s="31" t="s">
        <v>178</v>
      </c>
      <c r="C2" s="31" t="s">
        <v>179</v>
      </c>
      <c r="D2" s="32" t="s">
        <v>180</v>
      </c>
    </row>
    <row r="3" ht="15.95" customHeight="true" spans="1:4">
      <c r="A3" s="33"/>
      <c r="B3" s="34"/>
      <c r="C3" s="34"/>
      <c r="D3" s="35"/>
    </row>
    <row r="4" ht="15.95" customHeight="true" spans="1:4">
      <c r="A4" s="33"/>
      <c r="B4" s="34"/>
      <c r="C4" s="34"/>
      <c r="D4" s="35"/>
    </row>
    <row r="5" ht="33.95" customHeight="true" spans="1:4">
      <c r="A5" s="36" t="s">
        <v>181</v>
      </c>
      <c r="B5" s="37"/>
      <c r="C5" s="37"/>
      <c r="D5" s="38">
        <f>D6+D28</f>
        <v>923.29</v>
      </c>
    </row>
    <row r="6" ht="24" customHeight="true" spans="1:4">
      <c r="A6" s="39" t="s">
        <v>182</v>
      </c>
      <c r="B6" s="40"/>
      <c r="C6" s="40"/>
      <c r="D6" s="41">
        <f>D7+D20+D23</f>
        <v>895.59</v>
      </c>
    </row>
    <row r="7" s="204" customFormat="true" ht="20.1" customHeight="true" spans="1:4">
      <c r="A7" s="42" t="s">
        <v>183</v>
      </c>
      <c r="B7" s="43"/>
      <c r="C7" s="43"/>
      <c r="D7" s="41">
        <f>SUM(D8:D19)</f>
        <v>814.33</v>
      </c>
    </row>
    <row r="8" s="204" customFormat="true" ht="20.1" customHeight="true" spans="1:4">
      <c r="A8" s="19" t="s">
        <v>305</v>
      </c>
      <c r="B8" s="44" t="s">
        <v>185</v>
      </c>
      <c r="C8" s="44" t="s">
        <v>186</v>
      </c>
      <c r="D8" s="45">
        <v>308.89</v>
      </c>
    </row>
    <row r="9" s="204" customFormat="true" ht="20.1" customHeight="true" spans="1:4">
      <c r="A9" s="19" t="s">
        <v>305</v>
      </c>
      <c r="B9" s="44" t="s">
        <v>187</v>
      </c>
      <c r="C9" s="44" t="s">
        <v>188</v>
      </c>
      <c r="D9" s="45">
        <v>165.58</v>
      </c>
    </row>
    <row r="10" s="204" customFormat="true" ht="20.1" customHeight="true" spans="1:4">
      <c r="A10" s="19" t="s">
        <v>305</v>
      </c>
      <c r="B10" s="44" t="s">
        <v>187</v>
      </c>
      <c r="C10" s="44" t="s">
        <v>189</v>
      </c>
      <c r="D10" s="45">
        <v>15.93</v>
      </c>
    </row>
    <row r="11" s="204" customFormat="true" ht="20.1" customHeight="true" spans="1:4">
      <c r="A11" s="19" t="s">
        <v>305</v>
      </c>
      <c r="B11" s="44" t="s">
        <v>190</v>
      </c>
      <c r="C11" s="44" t="s">
        <v>191</v>
      </c>
      <c r="D11" s="45">
        <v>25.76</v>
      </c>
    </row>
    <row r="12" s="204" customFormat="true" ht="20.1" customHeight="true" spans="1:4">
      <c r="A12" s="19" t="s">
        <v>305</v>
      </c>
      <c r="B12" s="44" t="s">
        <v>258</v>
      </c>
      <c r="C12" s="44" t="s">
        <v>259</v>
      </c>
      <c r="D12" s="45">
        <v>10.83</v>
      </c>
    </row>
    <row r="13" s="204" customFormat="true" ht="20.1" customHeight="true" spans="1:4">
      <c r="A13" s="19" t="s">
        <v>305</v>
      </c>
      <c r="B13" s="44" t="s">
        <v>190</v>
      </c>
      <c r="C13" s="44" t="s">
        <v>192</v>
      </c>
      <c r="D13" s="45">
        <v>22.36</v>
      </c>
    </row>
    <row r="14" s="204" customFormat="true" ht="20.1" customHeight="true" spans="1:4">
      <c r="A14" s="19" t="s">
        <v>305</v>
      </c>
      <c r="B14" s="44" t="s">
        <v>190</v>
      </c>
      <c r="C14" s="44" t="s">
        <v>193</v>
      </c>
      <c r="D14" s="45">
        <v>11.53</v>
      </c>
    </row>
    <row r="15" s="204" customFormat="true" ht="20.1" customHeight="true" spans="1:4">
      <c r="A15" s="19" t="s">
        <v>305</v>
      </c>
      <c r="B15" s="44" t="s">
        <v>194</v>
      </c>
      <c r="C15" s="44" t="s">
        <v>195</v>
      </c>
      <c r="D15" s="45">
        <v>86.21</v>
      </c>
    </row>
    <row r="16" s="204" customFormat="true" ht="20.1" customHeight="true" spans="1:4">
      <c r="A16" s="19" t="s">
        <v>305</v>
      </c>
      <c r="B16" s="44" t="s">
        <v>196</v>
      </c>
      <c r="C16" s="44" t="s">
        <v>197</v>
      </c>
      <c r="D16" s="45">
        <v>45.8</v>
      </c>
    </row>
    <row r="17" s="204" customFormat="true" ht="20.1" customHeight="true" spans="1:4">
      <c r="A17" s="19" t="s">
        <v>305</v>
      </c>
      <c r="B17" s="44" t="s">
        <v>199</v>
      </c>
      <c r="C17" s="44" t="s">
        <v>200</v>
      </c>
      <c r="D17" s="45">
        <v>3.78</v>
      </c>
    </row>
    <row r="18" s="204" customFormat="true" ht="20.1" customHeight="true" spans="1:4">
      <c r="A18" s="19" t="s">
        <v>305</v>
      </c>
      <c r="B18" s="44" t="s">
        <v>201</v>
      </c>
      <c r="C18" s="44" t="s">
        <v>202</v>
      </c>
      <c r="D18" s="45">
        <v>43.11</v>
      </c>
    </row>
    <row r="19" s="204" customFormat="true" ht="20.1" customHeight="true" spans="1:4">
      <c r="A19" s="19" t="s">
        <v>305</v>
      </c>
      <c r="B19" s="44" t="s">
        <v>203</v>
      </c>
      <c r="C19" s="44" t="s">
        <v>204</v>
      </c>
      <c r="D19" s="45">
        <v>74.55</v>
      </c>
    </row>
    <row r="20" s="204" customFormat="true" ht="20.1" customHeight="true" spans="1:4">
      <c r="A20" s="42" t="s">
        <v>205</v>
      </c>
      <c r="B20" s="43"/>
      <c r="C20" s="43"/>
      <c r="D20" s="41">
        <f>D21+D22</f>
        <v>73.36</v>
      </c>
    </row>
    <row r="21" s="143" customFormat="true" ht="20.1" customHeight="true" spans="1:4">
      <c r="A21" s="19" t="s">
        <v>305</v>
      </c>
      <c r="B21" s="44" t="s">
        <v>206</v>
      </c>
      <c r="C21" s="44" t="s">
        <v>207</v>
      </c>
      <c r="D21" s="45">
        <v>54.35</v>
      </c>
    </row>
    <row r="22" s="143" customFormat="true" ht="20.1" customHeight="true" spans="1:4">
      <c r="A22" s="19" t="s">
        <v>305</v>
      </c>
      <c r="B22" s="44" t="s">
        <v>187</v>
      </c>
      <c r="C22" s="44" t="s">
        <v>208</v>
      </c>
      <c r="D22" s="45">
        <v>19.01</v>
      </c>
    </row>
    <row r="23" s="204" customFormat="true" ht="20.1" customHeight="true" spans="1:4">
      <c r="A23" s="42" t="s">
        <v>209</v>
      </c>
      <c r="B23" s="43"/>
      <c r="C23" s="43"/>
      <c r="D23" s="41">
        <f>D24+D25+D26+D27</f>
        <v>7.9</v>
      </c>
    </row>
    <row r="24" s="143" customFormat="true" ht="20.1" customHeight="true" spans="1:4">
      <c r="A24" s="19" t="s">
        <v>305</v>
      </c>
      <c r="B24" s="44" t="s">
        <v>210</v>
      </c>
      <c r="C24" s="44" t="s">
        <v>211</v>
      </c>
      <c r="D24" s="45">
        <v>0.21</v>
      </c>
    </row>
    <row r="25" s="143" customFormat="true" ht="20.1" customHeight="true" spans="1:4">
      <c r="A25" s="19" t="s">
        <v>305</v>
      </c>
      <c r="B25" s="44" t="s">
        <v>210</v>
      </c>
      <c r="C25" s="44" t="s">
        <v>212</v>
      </c>
      <c r="D25" s="45">
        <v>1.93</v>
      </c>
    </row>
    <row r="26" s="143" customFormat="true" ht="20.1" customHeight="true" spans="1:4">
      <c r="A26" s="19" t="s">
        <v>305</v>
      </c>
      <c r="B26" s="85" t="s">
        <v>260</v>
      </c>
      <c r="C26" s="85" t="s">
        <v>213</v>
      </c>
      <c r="D26" s="45">
        <v>0.78</v>
      </c>
    </row>
    <row r="27" s="143" customFormat="true" ht="20.1" customHeight="true" spans="1:4">
      <c r="A27" s="19" t="s">
        <v>305</v>
      </c>
      <c r="B27" s="44" t="s">
        <v>306</v>
      </c>
      <c r="C27" s="44" t="s">
        <v>215</v>
      </c>
      <c r="D27" s="45">
        <v>4.98</v>
      </c>
    </row>
    <row r="28" s="204" customFormat="true" ht="20.1" customHeight="true" spans="1:4">
      <c r="A28" s="39" t="s">
        <v>216</v>
      </c>
      <c r="B28" s="40"/>
      <c r="C28" s="40"/>
      <c r="D28" s="41">
        <f>D29</f>
        <v>27.7</v>
      </c>
    </row>
    <row r="29" s="204" customFormat="true" ht="20.1" customHeight="true" spans="1:4">
      <c r="A29" s="42" t="s">
        <v>217</v>
      </c>
      <c r="B29" s="43"/>
      <c r="C29" s="43"/>
      <c r="D29" s="41">
        <f>SUM(D30:D35)</f>
        <v>27.7</v>
      </c>
    </row>
    <row r="30" s="143" customFormat="true" ht="20.1" customHeight="true" spans="1:4">
      <c r="A30" s="19" t="s">
        <v>305</v>
      </c>
      <c r="B30" s="67" t="s">
        <v>262</v>
      </c>
      <c r="C30" s="67" t="s">
        <v>219</v>
      </c>
      <c r="D30" s="45">
        <v>9.4</v>
      </c>
    </row>
    <row r="31" s="143" customFormat="true" ht="20.1" customHeight="true" spans="1:4">
      <c r="A31" s="19" t="s">
        <v>305</v>
      </c>
      <c r="B31" s="44" t="s">
        <v>307</v>
      </c>
      <c r="C31" s="44" t="s">
        <v>308</v>
      </c>
      <c r="D31" s="45">
        <v>0.4</v>
      </c>
    </row>
    <row r="32" s="143" customFormat="true" ht="20.1" customHeight="true" spans="1:4">
      <c r="A32" s="19" t="s">
        <v>305</v>
      </c>
      <c r="B32" s="67" t="s">
        <v>220</v>
      </c>
      <c r="C32" s="67" t="s">
        <v>221</v>
      </c>
      <c r="D32" s="45">
        <v>1</v>
      </c>
    </row>
    <row r="33" s="143" customFormat="true" ht="20.1" customHeight="true" spans="1:4">
      <c r="A33" s="19" t="s">
        <v>305</v>
      </c>
      <c r="B33" s="67" t="s">
        <v>263</v>
      </c>
      <c r="C33" s="67" t="s">
        <v>225</v>
      </c>
      <c r="D33" s="45">
        <v>6.1</v>
      </c>
    </row>
    <row r="34" s="143" customFormat="true" ht="20.1" customHeight="true" spans="1:4">
      <c r="A34" s="19" t="s">
        <v>305</v>
      </c>
      <c r="B34" s="67" t="s">
        <v>291</v>
      </c>
      <c r="C34" s="67" t="s">
        <v>292</v>
      </c>
      <c r="D34" s="45">
        <v>7.2</v>
      </c>
    </row>
    <row r="35" s="143" customFormat="true" ht="20.1" customHeight="true" spans="1:4">
      <c r="A35" s="46" t="s">
        <v>305</v>
      </c>
      <c r="B35" s="68" t="s">
        <v>222</v>
      </c>
      <c r="C35" s="68" t="s">
        <v>223</v>
      </c>
      <c r="D35" s="48">
        <v>3.6</v>
      </c>
    </row>
  </sheetData>
  <mergeCells count="12">
    <mergeCell ref="A1:D1"/>
    <mergeCell ref="A5:C5"/>
    <mergeCell ref="A6:C6"/>
    <mergeCell ref="A7:C7"/>
    <mergeCell ref="A20:C20"/>
    <mergeCell ref="A23:C23"/>
    <mergeCell ref="A28:C28"/>
    <mergeCell ref="A29:C29"/>
    <mergeCell ref="A2:A4"/>
    <mergeCell ref="B2:B4"/>
    <mergeCell ref="C2:C4"/>
    <mergeCell ref="D2:D4"/>
  </mergeCells>
  <printOptions horizontalCentered="true" verticalCentered="true"/>
  <pageMargins left="0.751388888888889" right="0.751388888888889" top="0.747916666666667" bottom="1.22013888888889" header="0.393055555555556" footer="0.5"/>
  <pageSetup paperSize="9" scale="60" fitToHeight="0" orientation="landscape"/>
  <headerFooter>
    <oddFooter>&amp;C第 &amp;P 页</oddFooter>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0" customHeight="true" spans="1:4">
      <c r="A1" s="14" t="s">
        <v>256</v>
      </c>
      <c r="B1" s="14"/>
      <c r="C1" s="14"/>
      <c r="D1" s="14"/>
    </row>
    <row r="2" ht="20.1" customHeight="true" spans="1:4">
      <c r="A2" s="28"/>
      <c r="B2" s="28"/>
      <c r="C2" s="28"/>
      <c r="D2" s="29"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5.1" customHeight="true" spans="1:4">
      <c r="A7" s="36" t="s">
        <v>181</v>
      </c>
      <c r="B7" s="37"/>
      <c r="C7" s="37"/>
      <c r="D7" s="38">
        <f>D8+D27</f>
        <v>29.21</v>
      </c>
    </row>
    <row r="8" ht="24.95" customHeight="true" spans="1:4">
      <c r="A8" s="39" t="s">
        <v>182</v>
      </c>
      <c r="B8" s="40"/>
      <c r="C8" s="40"/>
      <c r="D8" s="41">
        <f>D9+D22+D24</f>
        <v>28.61</v>
      </c>
    </row>
    <row r="9" ht="24.95" customHeight="true" spans="1:4">
      <c r="A9" s="42" t="s">
        <v>183</v>
      </c>
      <c r="B9" s="43"/>
      <c r="C9" s="43"/>
      <c r="D9" s="41">
        <f>SUM(D10:D21)</f>
        <v>26.35</v>
      </c>
    </row>
    <row r="10" ht="24.95" customHeight="true" spans="1:4">
      <c r="A10" s="19" t="s">
        <v>1250</v>
      </c>
      <c r="B10" s="44" t="s">
        <v>185</v>
      </c>
      <c r="C10" s="44" t="s">
        <v>186</v>
      </c>
      <c r="D10" s="45">
        <v>9.84</v>
      </c>
    </row>
    <row r="11" ht="24.95" customHeight="true" spans="1:4">
      <c r="A11" s="19" t="s">
        <v>1250</v>
      </c>
      <c r="B11" s="44" t="s">
        <v>187</v>
      </c>
      <c r="C11" s="44" t="s">
        <v>188</v>
      </c>
      <c r="D11" s="45">
        <v>5.99</v>
      </c>
    </row>
    <row r="12" ht="24.95" customHeight="true" spans="1:4">
      <c r="A12" s="19" t="s">
        <v>1250</v>
      </c>
      <c r="B12" s="44" t="s">
        <v>187</v>
      </c>
      <c r="C12" s="44" t="s">
        <v>189</v>
      </c>
      <c r="D12" s="45">
        <v>0.54</v>
      </c>
    </row>
    <row r="13" ht="24.95" customHeight="true" spans="1:4">
      <c r="A13" s="19" t="s">
        <v>1250</v>
      </c>
      <c r="B13" s="44" t="s">
        <v>190</v>
      </c>
      <c r="C13" s="44" t="s">
        <v>191</v>
      </c>
      <c r="D13" s="45">
        <v>0.82</v>
      </c>
    </row>
    <row r="14" ht="24.95" customHeight="true" spans="1:4">
      <c r="A14" s="19" t="s">
        <v>1250</v>
      </c>
      <c r="B14" s="44" t="s">
        <v>190</v>
      </c>
      <c r="C14" s="44" t="s">
        <v>192</v>
      </c>
      <c r="D14" s="45">
        <v>0.69</v>
      </c>
    </row>
    <row r="15" ht="24.95" customHeight="true" spans="1:4">
      <c r="A15" s="19" t="s">
        <v>1250</v>
      </c>
      <c r="B15" s="44" t="s">
        <v>190</v>
      </c>
      <c r="C15" s="44" t="s">
        <v>193</v>
      </c>
      <c r="D15" s="45">
        <v>0.35</v>
      </c>
    </row>
    <row r="16" ht="24.95" customHeight="true" spans="1:4">
      <c r="A16" s="19" t="s">
        <v>1250</v>
      </c>
      <c r="B16" s="44" t="s">
        <v>194</v>
      </c>
      <c r="C16" s="44" t="s">
        <v>195</v>
      </c>
      <c r="D16" s="45">
        <v>2.76</v>
      </c>
    </row>
    <row r="17" ht="24.95" customHeight="true" spans="1:4">
      <c r="A17" s="19" t="s">
        <v>1250</v>
      </c>
      <c r="B17" s="44" t="s">
        <v>196</v>
      </c>
      <c r="C17" s="44" t="s">
        <v>197</v>
      </c>
      <c r="D17" s="45">
        <v>1.47</v>
      </c>
    </row>
    <row r="18" ht="24.95" customHeight="true" spans="1:4">
      <c r="A18" s="19" t="s">
        <v>1250</v>
      </c>
      <c r="B18" s="44" t="s">
        <v>196</v>
      </c>
      <c r="C18" s="44" t="s">
        <v>198</v>
      </c>
      <c r="D18" s="45">
        <v>0.02</v>
      </c>
    </row>
    <row r="19" ht="24.95" customHeight="true" spans="1:4">
      <c r="A19" s="19" t="s">
        <v>1250</v>
      </c>
      <c r="B19" s="44" t="s">
        <v>199</v>
      </c>
      <c r="C19" s="44" t="s">
        <v>200</v>
      </c>
      <c r="D19" s="45">
        <v>0.13</v>
      </c>
    </row>
    <row r="20" ht="24.95" customHeight="true" spans="1:4">
      <c r="A20" s="19" t="s">
        <v>1250</v>
      </c>
      <c r="B20" s="44" t="s">
        <v>201</v>
      </c>
      <c r="C20" s="44" t="s">
        <v>202</v>
      </c>
      <c r="D20" s="45">
        <v>1.38</v>
      </c>
    </row>
    <row r="21" ht="24.95" customHeight="true" spans="1:4">
      <c r="A21" s="19" t="s">
        <v>1250</v>
      </c>
      <c r="B21" s="44" t="s">
        <v>203</v>
      </c>
      <c r="C21" s="44" t="s">
        <v>204</v>
      </c>
      <c r="D21" s="45">
        <v>2.36</v>
      </c>
    </row>
    <row r="22" ht="24.95" customHeight="true" spans="1:4">
      <c r="A22" s="42" t="s">
        <v>205</v>
      </c>
      <c r="B22" s="43"/>
      <c r="C22" s="43"/>
      <c r="D22" s="41">
        <f>D23</f>
        <v>1.92</v>
      </c>
    </row>
    <row r="23" ht="24.95" customHeight="true" spans="1:4">
      <c r="A23" s="19" t="s">
        <v>1250</v>
      </c>
      <c r="B23" s="44" t="s">
        <v>206</v>
      </c>
      <c r="C23" s="44" t="s">
        <v>207</v>
      </c>
      <c r="D23" s="45">
        <v>1.92</v>
      </c>
    </row>
    <row r="24" ht="24.95" customHeight="true" spans="1:4">
      <c r="A24" s="42" t="s">
        <v>209</v>
      </c>
      <c r="B24" s="43"/>
      <c r="C24" s="43"/>
      <c r="D24" s="41">
        <f>D25+D26</f>
        <v>0.34</v>
      </c>
    </row>
    <row r="25" ht="24.95" customHeight="true" spans="1:4">
      <c r="A25" s="19" t="s">
        <v>1250</v>
      </c>
      <c r="B25" s="44" t="s">
        <v>210</v>
      </c>
      <c r="C25" s="44" t="s">
        <v>211</v>
      </c>
      <c r="D25" s="45">
        <v>0.02</v>
      </c>
    </row>
    <row r="26" ht="24.95" customHeight="true" spans="1:4">
      <c r="A26" s="19" t="s">
        <v>1250</v>
      </c>
      <c r="B26" s="44" t="s">
        <v>210</v>
      </c>
      <c r="C26" s="44" t="s">
        <v>212</v>
      </c>
      <c r="D26" s="45">
        <v>0.32</v>
      </c>
    </row>
    <row r="27" ht="24.95" customHeight="true" spans="1:4">
      <c r="A27" s="39" t="s">
        <v>216</v>
      </c>
      <c r="B27" s="40"/>
      <c r="C27" s="40"/>
      <c r="D27" s="41">
        <f>D28</f>
        <v>0.6</v>
      </c>
    </row>
    <row r="28" ht="24.95" customHeight="true" spans="1:4">
      <c r="A28" s="42" t="s">
        <v>217</v>
      </c>
      <c r="B28" s="43"/>
      <c r="C28" s="43"/>
      <c r="D28" s="41">
        <f>D29+D30+D31</f>
        <v>0.6</v>
      </c>
    </row>
    <row r="29" ht="24.95" customHeight="true" spans="1:4">
      <c r="A29" s="19" t="s">
        <v>1250</v>
      </c>
      <c r="B29" s="67" t="s">
        <v>262</v>
      </c>
      <c r="C29" s="67" t="s">
        <v>219</v>
      </c>
      <c r="D29" s="45">
        <v>0.3</v>
      </c>
    </row>
    <row r="30" ht="24.95" customHeight="true" spans="1:4">
      <c r="A30" s="19" t="s">
        <v>1250</v>
      </c>
      <c r="B30" s="67" t="s">
        <v>291</v>
      </c>
      <c r="C30" s="67" t="s">
        <v>225</v>
      </c>
      <c r="D30" s="45">
        <v>0.2</v>
      </c>
    </row>
    <row r="31" ht="24.95" customHeight="true" spans="1:4">
      <c r="A31" s="46" t="s">
        <v>1250</v>
      </c>
      <c r="B31" s="68" t="s">
        <v>222</v>
      </c>
      <c r="C31" s="68" t="s">
        <v>223</v>
      </c>
      <c r="D31" s="48">
        <v>0.1</v>
      </c>
    </row>
  </sheetData>
  <mergeCells count="12">
    <mergeCell ref="A1:D1"/>
    <mergeCell ref="A7:C7"/>
    <mergeCell ref="A8:C8"/>
    <mergeCell ref="A9:C9"/>
    <mergeCell ref="A22:C22"/>
    <mergeCell ref="A24:C24"/>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5"/>
  <sheetViews>
    <sheetView workbookViewId="0">
      <selection activeCell="I19" sqref="I19"/>
    </sheetView>
  </sheetViews>
  <sheetFormatPr defaultColWidth="9" defaultRowHeight="13.5" outlineLevelCol="5"/>
  <cols>
    <col min="1" max="2" width="26.25" customWidth="true"/>
    <col min="3" max="3" width="22.25" style="110"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9.95" customHeight="true" spans="1:6">
      <c r="A3" s="49" t="s">
        <v>4</v>
      </c>
      <c r="B3" s="50" t="s">
        <v>227</v>
      </c>
      <c r="C3" s="51" t="s">
        <v>228</v>
      </c>
      <c r="D3" s="50" t="s">
        <v>229</v>
      </c>
      <c r="E3" s="50" t="s">
        <v>230</v>
      </c>
      <c r="F3" s="55" t="s">
        <v>231</v>
      </c>
    </row>
    <row r="4" ht="63.95" customHeight="true" spans="1:6">
      <c r="A4" s="52" t="s">
        <v>1250</v>
      </c>
      <c r="B4" s="20" t="s">
        <v>1251</v>
      </c>
      <c r="C4" s="8" t="s">
        <v>233</v>
      </c>
      <c r="D4" s="8" t="s">
        <v>406</v>
      </c>
      <c r="E4" s="20" t="s">
        <v>1252</v>
      </c>
      <c r="F4" s="56">
        <v>1</v>
      </c>
    </row>
    <row r="5" ht="63.95" customHeight="true" spans="1:6">
      <c r="A5" s="52" t="s">
        <v>1250</v>
      </c>
      <c r="B5" s="20" t="s">
        <v>694</v>
      </c>
      <c r="C5" s="8" t="s">
        <v>233</v>
      </c>
      <c r="D5" s="8" t="s">
        <v>406</v>
      </c>
      <c r="E5" s="22" t="s">
        <v>302</v>
      </c>
      <c r="F5" s="167">
        <v>1</v>
      </c>
    </row>
    <row r="6" ht="63.95" customHeight="true" spans="1:6">
      <c r="A6" s="338"/>
      <c r="B6" s="21"/>
      <c r="C6" s="339"/>
      <c r="D6" s="8"/>
      <c r="E6" s="20"/>
      <c r="F6" s="56"/>
    </row>
    <row r="7" ht="63.95" customHeight="true" spans="1:6">
      <c r="A7" s="53" t="s">
        <v>175</v>
      </c>
      <c r="B7" s="54"/>
      <c r="C7" s="54"/>
      <c r="D7" s="54"/>
      <c r="E7" s="57"/>
      <c r="F7" s="58">
        <f>SUM(F4:F6)</f>
        <v>2</v>
      </c>
    </row>
    <row r="8" ht="20.25" spans="1:6">
      <c r="A8" s="23"/>
      <c r="B8" s="23"/>
      <c r="C8" s="111"/>
      <c r="D8" s="23"/>
      <c r="E8" s="23"/>
      <c r="F8" s="23"/>
    </row>
    <row r="9" ht="20.25" spans="1:6">
      <c r="A9" s="23"/>
      <c r="B9" s="23"/>
      <c r="C9" s="111"/>
      <c r="D9" s="23"/>
      <c r="E9" s="23"/>
      <c r="F9" s="23"/>
    </row>
    <row r="10" ht="20.25" spans="1:4">
      <c r="A10" s="23"/>
      <c r="B10" s="23"/>
      <c r="C10" s="111"/>
      <c r="D10" s="23"/>
    </row>
    <row r="11" ht="20.25" spans="1:4">
      <c r="A11" s="23"/>
      <c r="B11" s="23"/>
      <c r="C11" s="111"/>
      <c r="D11" s="23"/>
    </row>
    <row r="12" ht="20.25" spans="1:4">
      <c r="A12" s="23"/>
      <c r="B12" s="23"/>
      <c r="C12" s="111"/>
      <c r="D12" s="23"/>
    </row>
    <row r="13" ht="20.25" spans="1:4">
      <c r="A13" s="23"/>
      <c r="B13" s="23"/>
      <c r="C13" s="111"/>
      <c r="D13" s="23"/>
    </row>
    <row r="14" ht="20.25" spans="1:4">
      <c r="A14" s="23"/>
      <c r="B14" s="23"/>
      <c r="C14" s="111"/>
      <c r="D14" s="23"/>
    </row>
    <row r="15" ht="20.25" spans="1:4">
      <c r="A15" s="23"/>
      <c r="B15" s="23"/>
      <c r="C15" s="111"/>
      <c r="D15" s="23"/>
    </row>
    <row r="16" ht="20.25" spans="1:4">
      <c r="A16" s="23"/>
      <c r="B16" s="23"/>
      <c r="C16" s="111"/>
      <c r="D16" s="23"/>
    </row>
    <row r="17" ht="20.25" spans="1:4">
      <c r="A17" s="23"/>
      <c r="B17" s="23"/>
      <c r="C17" s="111"/>
      <c r="D17" s="23"/>
    </row>
    <row r="18" ht="20.25" spans="1:4">
      <c r="A18" s="23"/>
      <c r="B18" s="23"/>
      <c r="C18" s="111"/>
      <c r="D18" s="23"/>
    </row>
    <row r="19" ht="20.25" spans="1:4">
      <c r="A19" s="23"/>
      <c r="B19" s="23"/>
      <c r="C19" s="111"/>
      <c r="D19" s="23"/>
    </row>
    <row r="20" ht="20.25" spans="1:4">
      <c r="A20" s="23"/>
      <c r="B20" s="23"/>
      <c r="C20" s="111"/>
      <c r="D20" s="23"/>
    </row>
    <row r="21" ht="20.25" spans="1:4">
      <c r="A21" s="23"/>
      <c r="B21" s="23"/>
      <c r="C21" s="111"/>
      <c r="D21" s="23"/>
    </row>
    <row r="22" ht="20.25" spans="1:4">
      <c r="A22" s="23"/>
      <c r="B22" s="23"/>
      <c r="C22" s="111"/>
      <c r="D22" s="23"/>
    </row>
    <row r="23" ht="20.25" spans="1:4">
      <c r="A23" s="23"/>
      <c r="B23" s="23"/>
      <c r="C23" s="111"/>
      <c r="D23" s="23"/>
    </row>
    <row r="24" ht="20.25" spans="1:4">
      <c r="A24" s="23"/>
      <c r="B24" s="23"/>
      <c r="C24" s="111"/>
      <c r="D24" s="23"/>
    </row>
    <row r="25" ht="20.25" spans="1:4">
      <c r="A25" s="23"/>
      <c r="B25" s="23"/>
      <c r="C25" s="111"/>
      <c r="D25" s="23"/>
    </row>
    <row r="26" ht="20.25" spans="1:4">
      <c r="A26" s="23"/>
      <c r="B26" s="23"/>
      <c r="C26" s="111"/>
      <c r="D26" s="23"/>
    </row>
    <row r="27" ht="20.25" spans="1:4">
      <c r="A27" s="23"/>
      <c r="B27" s="23"/>
      <c r="C27" s="111"/>
      <c r="D27" s="23"/>
    </row>
    <row r="28" ht="20.25" spans="1:4">
      <c r="A28" s="23"/>
      <c r="B28" s="23"/>
      <c r="C28" s="111"/>
      <c r="D28" s="23"/>
    </row>
    <row r="29" ht="20.25" spans="1:4">
      <c r="A29" s="23"/>
      <c r="B29" s="23"/>
      <c r="C29" s="111"/>
      <c r="D29" s="23"/>
    </row>
    <row r="30" ht="20.25" spans="1:4">
      <c r="A30" s="23"/>
      <c r="B30" s="23"/>
      <c r="C30" s="111"/>
      <c r="D30" s="23"/>
    </row>
    <row r="31" ht="20.25" spans="1:4">
      <c r="A31" s="23"/>
      <c r="B31" s="23"/>
      <c r="C31" s="111"/>
      <c r="D31" s="23"/>
    </row>
    <row r="32" ht="20.25" spans="1:4">
      <c r="A32" s="23"/>
      <c r="B32" s="23"/>
      <c r="C32" s="111"/>
      <c r="D32" s="23"/>
    </row>
    <row r="33" ht="20.25" spans="1:4">
      <c r="A33" s="23"/>
      <c r="B33" s="23"/>
      <c r="C33" s="111"/>
      <c r="D33" s="23"/>
    </row>
    <row r="34" ht="20.25" spans="1:4">
      <c r="A34" s="23"/>
      <c r="B34" s="23"/>
      <c r="C34" s="111"/>
      <c r="D34" s="23"/>
    </row>
    <row r="35" ht="20.25" spans="1:4">
      <c r="A35" s="23"/>
      <c r="B35" s="23"/>
      <c r="C35" s="111"/>
      <c r="D35" s="23"/>
    </row>
  </sheetData>
  <mergeCells count="2">
    <mergeCell ref="A1:F1"/>
    <mergeCell ref="A7:E7"/>
  </mergeCells>
  <printOptions horizontalCentered="true" verticalCentered="true"/>
  <pageMargins left="0.751388888888889" right="0.751388888888889" top="0.747916666666667" bottom="2.55902777777778" header="0.393055555555556" footer="0.5"/>
  <pageSetup paperSize="9" scale="57" fitToHeight="0" orientation="landscape"/>
  <headerFooter>
    <oddFooter>&amp;C第 &amp;P 页</oddFooter>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topLeftCell="A12"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75.37</v>
      </c>
    </row>
    <row r="8" ht="26.1" customHeight="true" spans="1:4">
      <c r="A8" s="39" t="s">
        <v>182</v>
      </c>
      <c r="B8" s="40"/>
      <c r="C8" s="40"/>
      <c r="D8" s="41">
        <f>D9+D23+D25</f>
        <v>73.66</v>
      </c>
    </row>
    <row r="9" ht="26.1" customHeight="true" spans="1:4">
      <c r="A9" s="42" t="s">
        <v>183</v>
      </c>
      <c r="B9" s="43"/>
      <c r="C9" s="43"/>
      <c r="D9" s="41">
        <f>SUM(D10:D22)</f>
        <v>66.82</v>
      </c>
    </row>
    <row r="10" ht="21" customHeight="true" spans="1:4">
      <c r="A10" s="19" t="s">
        <v>1253</v>
      </c>
      <c r="B10" s="44" t="s">
        <v>185</v>
      </c>
      <c r="C10" s="44" t="s">
        <v>186</v>
      </c>
      <c r="D10" s="45">
        <v>26.65</v>
      </c>
    </row>
    <row r="11" ht="21" customHeight="true" spans="1:4">
      <c r="A11" s="19" t="s">
        <v>1253</v>
      </c>
      <c r="B11" s="44" t="s">
        <v>187</v>
      </c>
      <c r="C11" s="44" t="s">
        <v>188</v>
      </c>
      <c r="D11" s="45">
        <v>10.17</v>
      </c>
    </row>
    <row r="12" ht="21" customHeight="true" spans="1:4">
      <c r="A12" s="19" t="s">
        <v>1253</v>
      </c>
      <c r="B12" s="44" t="s">
        <v>187</v>
      </c>
      <c r="C12" s="44" t="s">
        <v>189</v>
      </c>
      <c r="D12" s="45">
        <v>1.35</v>
      </c>
    </row>
    <row r="13" ht="21" customHeight="true" spans="1:4">
      <c r="A13" s="19" t="s">
        <v>1253</v>
      </c>
      <c r="B13" s="44" t="s">
        <v>190</v>
      </c>
      <c r="C13" s="44" t="s">
        <v>191</v>
      </c>
      <c r="D13" s="45">
        <v>2.23</v>
      </c>
    </row>
    <row r="14" ht="21" customHeight="true" spans="1:4">
      <c r="A14" s="19" t="s">
        <v>1253</v>
      </c>
      <c r="B14" s="44" t="s">
        <v>258</v>
      </c>
      <c r="C14" s="44" t="s">
        <v>259</v>
      </c>
      <c r="D14" s="45">
        <v>3.87</v>
      </c>
    </row>
    <row r="15" ht="21" customHeight="true" spans="1:4">
      <c r="A15" s="19" t="s">
        <v>1253</v>
      </c>
      <c r="B15" s="44" t="s">
        <v>190</v>
      </c>
      <c r="C15" s="44" t="s">
        <v>192</v>
      </c>
      <c r="D15" s="45">
        <v>1.36</v>
      </c>
    </row>
    <row r="16" ht="21" customHeight="true" spans="1:4">
      <c r="A16" s="19" t="s">
        <v>1253</v>
      </c>
      <c r="B16" s="44" t="s">
        <v>190</v>
      </c>
      <c r="C16" s="44" t="s">
        <v>193</v>
      </c>
      <c r="D16" s="45">
        <v>0.69</v>
      </c>
    </row>
    <row r="17" ht="21" customHeight="true" spans="1:4">
      <c r="A17" s="19" t="s">
        <v>1253</v>
      </c>
      <c r="B17" s="44" t="s">
        <v>194</v>
      </c>
      <c r="C17" s="44" t="s">
        <v>195</v>
      </c>
      <c r="D17" s="45">
        <v>7.06</v>
      </c>
    </row>
    <row r="18" ht="21" customHeight="true" spans="1:4">
      <c r="A18" s="19" t="s">
        <v>1253</v>
      </c>
      <c r="B18" s="44" t="s">
        <v>196</v>
      </c>
      <c r="C18" s="44" t="s">
        <v>197</v>
      </c>
      <c r="D18" s="45">
        <v>3.75</v>
      </c>
    </row>
    <row r="19" ht="21" customHeight="true" spans="1:4">
      <c r="A19" s="19" t="s">
        <v>1253</v>
      </c>
      <c r="B19" s="44" t="s">
        <v>196</v>
      </c>
      <c r="C19" s="44" t="s">
        <v>198</v>
      </c>
      <c r="D19" s="45">
        <v>0.1</v>
      </c>
    </row>
    <row r="20" ht="21" customHeight="true" spans="1:4">
      <c r="A20" s="19" t="s">
        <v>1253</v>
      </c>
      <c r="B20" s="44" t="s">
        <v>199</v>
      </c>
      <c r="C20" s="44" t="s">
        <v>200</v>
      </c>
      <c r="D20" s="45">
        <v>0.31</v>
      </c>
    </row>
    <row r="21" ht="21" customHeight="true" spans="1:4">
      <c r="A21" s="19" t="s">
        <v>1253</v>
      </c>
      <c r="B21" s="44" t="s">
        <v>201</v>
      </c>
      <c r="C21" s="44" t="s">
        <v>202</v>
      </c>
      <c r="D21" s="45">
        <v>3.53</v>
      </c>
    </row>
    <row r="22" ht="21" customHeight="true" spans="1:4">
      <c r="A22" s="19" t="s">
        <v>1253</v>
      </c>
      <c r="B22" s="44" t="s">
        <v>203</v>
      </c>
      <c r="C22" s="44" t="s">
        <v>204</v>
      </c>
      <c r="D22" s="45">
        <v>5.75</v>
      </c>
    </row>
    <row r="23" ht="21" customHeight="true" spans="1:4">
      <c r="A23" s="42" t="s">
        <v>205</v>
      </c>
      <c r="B23" s="43"/>
      <c r="C23" s="43"/>
      <c r="D23" s="41">
        <f>D24</f>
        <v>3.12</v>
      </c>
    </row>
    <row r="24" ht="21" customHeight="true" spans="1:4">
      <c r="A24" s="19" t="s">
        <v>1253</v>
      </c>
      <c r="B24" s="44" t="s">
        <v>206</v>
      </c>
      <c r="C24" s="44" t="s">
        <v>207</v>
      </c>
      <c r="D24" s="45">
        <v>3.12</v>
      </c>
    </row>
    <row r="25" ht="21" customHeight="true" spans="1:4">
      <c r="A25" s="42" t="s">
        <v>209</v>
      </c>
      <c r="B25" s="43"/>
      <c r="C25" s="43"/>
      <c r="D25" s="41">
        <f>D26+D27+D28</f>
        <v>3.72</v>
      </c>
    </row>
    <row r="26" ht="21" customHeight="true" spans="1:4">
      <c r="A26" s="19" t="s">
        <v>1253</v>
      </c>
      <c r="B26" s="44" t="s">
        <v>210</v>
      </c>
      <c r="C26" s="44" t="s">
        <v>211</v>
      </c>
      <c r="D26" s="45">
        <v>0.3</v>
      </c>
    </row>
    <row r="27" ht="21" customHeight="true" spans="1:4">
      <c r="A27" s="19" t="s">
        <v>1253</v>
      </c>
      <c r="B27" s="44" t="s">
        <v>210</v>
      </c>
      <c r="C27" s="44" t="s">
        <v>212</v>
      </c>
      <c r="D27" s="45">
        <v>3.05</v>
      </c>
    </row>
    <row r="28" ht="21" customHeight="true" spans="1:4">
      <c r="A28" s="19" t="s">
        <v>1253</v>
      </c>
      <c r="B28" s="44" t="s">
        <v>260</v>
      </c>
      <c r="C28" s="44" t="s">
        <v>213</v>
      </c>
      <c r="D28" s="45">
        <v>0.37</v>
      </c>
    </row>
    <row r="29" ht="21" customHeight="true" spans="1:4">
      <c r="A29" s="39" t="s">
        <v>216</v>
      </c>
      <c r="B29" s="40"/>
      <c r="C29" s="40"/>
      <c r="D29" s="41">
        <f>D30</f>
        <v>1.71</v>
      </c>
    </row>
    <row r="30" ht="21" customHeight="true" spans="1:4">
      <c r="A30" s="42" t="s">
        <v>217</v>
      </c>
      <c r="B30" s="43"/>
      <c r="C30" s="43"/>
      <c r="D30" s="41">
        <f>SUM(D31:D33)</f>
        <v>1.71</v>
      </c>
    </row>
    <row r="31" ht="21" customHeight="true" spans="1:4">
      <c r="A31" s="19" t="s">
        <v>1253</v>
      </c>
      <c r="B31" s="67" t="s">
        <v>262</v>
      </c>
      <c r="C31" s="67" t="s">
        <v>219</v>
      </c>
      <c r="D31" s="45">
        <v>1.08</v>
      </c>
    </row>
    <row r="32" ht="21" customHeight="true" spans="1:4">
      <c r="A32" s="19" t="s">
        <v>1253</v>
      </c>
      <c r="B32" s="67" t="s">
        <v>430</v>
      </c>
      <c r="C32" s="67" t="s">
        <v>225</v>
      </c>
      <c r="D32" s="45">
        <v>0.51</v>
      </c>
    </row>
    <row r="33" ht="21" customHeight="true" spans="1:4">
      <c r="A33" s="46" t="s">
        <v>1253</v>
      </c>
      <c r="B33" s="68" t="s">
        <v>206</v>
      </c>
      <c r="C33" s="68" t="s">
        <v>321</v>
      </c>
      <c r="D33" s="48">
        <v>0.12</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0"/>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6" customHeight="true" spans="1:6">
      <c r="A3" s="49" t="s">
        <v>4</v>
      </c>
      <c r="B3" s="50" t="s">
        <v>227</v>
      </c>
      <c r="C3" s="51" t="s">
        <v>228</v>
      </c>
      <c r="D3" s="50" t="s">
        <v>229</v>
      </c>
      <c r="E3" s="50" t="s">
        <v>230</v>
      </c>
      <c r="F3" s="55" t="s">
        <v>231</v>
      </c>
    </row>
    <row r="4" ht="71.1" customHeight="true" spans="1:6">
      <c r="A4" s="82" t="s">
        <v>1254</v>
      </c>
      <c r="B4" s="280" t="s">
        <v>1255</v>
      </c>
      <c r="C4" s="8" t="s">
        <v>233</v>
      </c>
      <c r="D4" s="22" t="s">
        <v>406</v>
      </c>
      <c r="E4" s="22" t="s">
        <v>1256</v>
      </c>
      <c r="F4" s="56">
        <v>25</v>
      </c>
    </row>
    <row r="5" ht="71.1" customHeight="true" spans="1:6">
      <c r="A5" s="82" t="s">
        <v>1254</v>
      </c>
      <c r="B5" s="280" t="s">
        <v>1257</v>
      </c>
      <c r="C5" s="8" t="s">
        <v>233</v>
      </c>
      <c r="D5" s="20" t="s">
        <v>1258</v>
      </c>
      <c r="E5" s="22" t="s">
        <v>1259</v>
      </c>
      <c r="F5" s="56">
        <v>15.6</v>
      </c>
    </row>
    <row r="6" ht="71.1" customHeight="true" spans="1:6">
      <c r="A6" s="82" t="s">
        <v>1254</v>
      </c>
      <c r="B6" s="280" t="s">
        <v>302</v>
      </c>
      <c r="C6" s="8" t="s">
        <v>233</v>
      </c>
      <c r="D6" s="20" t="s">
        <v>1140</v>
      </c>
      <c r="E6" s="20" t="s">
        <v>302</v>
      </c>
      <c r="F6" s="167">
        <v>1</v>
      </c>
    </row>
    <row r="7" ht="71.1" customHeight="true" spans="1:6">
      <c r="A7" s="52"/>
      <c r="B7" s="20"/>
      <c r="C7" s="20"/>
      <c r="D7" s="8"/>
      <c r="E7" s="20"/>
      <c r="F7" s="56"/>
    </row>
    <row r="8" ht="71.1" customHeight="true" spans="1:6">
      <c r="A8" s="53" t="s">
        <v>175</v>
      </c>
      <c r="B8" s="54"/>
      <c r="C8" s="54"/>
      <c r="D8" s="54"/>
      <c r="E8" s="57"/>
      <c r="F8" s="58">
        <f>SUM(F4:F7)</f>
        <v>41.6</v>
      </c>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0"/>
  <sheetViews>
    <sheetView topLeftCell="A8"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31" t="s">
        <v>181</v>
      </c>
      <c r="B7" s="332"/>
      <c r="C7" s="332"/>
      <c r="D7" s="333">
        <f>D8+D27</f>
        <v>79.18</v>
      </c>
    </row>
    <row r="8" ht="26.1" customHeight="true" spans="1:4">
      <c r="A8" s="334" t="s">
        <v>182</v>
      </c>
      <c r="B8" s="285"/>
      <c r="C8" s="285"/>
      <c r="D8" s="335">
        <f>D9+D22+D25</f>
        <v>77.62</v>
      </c>
    </row>
    <row r="9" ht="26.1" customHeight="true" spans="1:4">
      <c r="A9" s="336" t="s">
        <v>183</v>
      </c>
      <c r="B9" s="287"/>
      <c r="C9" s="287"/>
      <c r="D9" s="335">
        <f>SUM(D10:D21)</f>
        <v>65.44</v>
      </c>
    </row>
    <row r="10" ht="21" customHeight="true" spans="1:4">
      <c r="A10" s="121" t="s">
        <v>1260</v>
      </c>
      <c r="B10" s="85" t="s">
        <v>185</v>
      </c>
      <c r="C10" s="85" t="s">
        <v>186</v>
      </c>
      <c r="D10" s="122">
        <v>24.25</v>
      </c>
    </row>
    <row r="11" ht="21" customHeight="true" spans="1:4">
      <c r="A11" s="121" t="s">
        <v>1260</v>
      </c>
      <c r="B11" s="85" t="s">
        <v>187</v>
      </c>
      <c r="C11" s="85" t="s">
        <v>188</v>
      </c>
      <c r="D11" s="122">
        <v>12.87</v>
      </c>
    </row>
    <row r="12" ht="21" customHeight="true" spans="1:4">
      <c r="A12" s="121" t="s">
        <v>1260</v>
      </c>
      <c r="B12" s="85" t="s">
        <v>187</v>
      </c>
      <c r="C12" s="85" t="s">
        <v>189</v>
      </c>
      <c r="D12" s="122">
        <v>1.3</v>
      </c>
    </row>
    <row r="13" ht="21" customHeight="true" spans="1:4">
      <c r="A13" s="121" t="s">
        <v>1260</v>
      </c>
      <c r="B13" s="85" t="s">
        <v>190</v>
      </c>
      <c r="C13" s="85" t="s">
        <v>191</v>
      </c>
      <c r="D13" s="122">
        <v>2.03</v>
      </c>
    </row>
    <row r="14" ht="21" customHeight="true" spans="1:4">
      <c r="A14" s="121" t="s">
        <v>1260</v>
      </c>
      <c r="B14" s="85" t="s">
        <v>190</v>
      </c>
      <c r="C14" s="85" t="s">
        <v>192</v>
      </c>
      <c r="D14" s="122">
        <v>1.71</v>
      </c>
    </row>
    <row r="15" ht="21" customHeight="true" spans="1:4">
      <c r="A15" s="121" t="s">
        <v>1260</v>
      </c>
      <c r="B15" s="85" t="s">
        <v>190</v>
      </c>
      <c r="C15" s="85" t="s">
        <v>193</v>
      </c>
      <c r="D15" s="122">
        <v>0.86</v>
      </c>
    </row>
    <row r="16" ht="21" customHeight="true" spans="1:4">
      <c r="A16" s="121" t="s">
        <v>1260</v>
      </c>
      <c r="B16" s="85" t="s">
        <v>194</v>
      </c>
      <c r="C16" s="85" t="s">
        <v>195</v>
      </c>
      <c r="D16" s="122">
        <v>7.68</v>
      </c>
    </row>
    <row r="17" ht="21" customHeight="true" spans="1:4">
      <c r="A17" s="121" t="s">
        <v>1260</v>
      </c>
      <c r="B17" s="85" t="s">
        <v>196</v>
      </c>
      <c r="C17" s="85" t="s">
        <v>197</v>
      </c>
      <c r="D17" s="122">
        <v>4.08</v>
      </c>
    </row>
    <row r="18" ht="21" customHeight="true" spans="1:4">
      <c r="A18" s="121" t="s">
        <v>1260</v>
      </c>
      <c r="B18" s="85" t="s">
        <v>196</v>
      </c>
      <c r="C18" s="85" t="s">
        <v>198</v>
      </c>
      <c r="D18" s="122">
        <v>0.03</v>
      </c>
    </row>
    <row r="19" ht="21" customHeight="true" spans="1:4">
      <c r="A19" s="121" t="s">
        <v>1260</v>
      </c>
      <c r="B19" s="85" t="s">
        <v>199</v>
      </c>
      <c r="C19" s="85" t="s">
        <v>200</v>
      </c>
      <c r="D19" s="122">
        <v>0.34</v>
      </c>
    </row>
    <row r="20" ht="21" customHeight="true" spans="1:4">
      <c r="A20" s="121" t="s">
        <v>1260</v>
      </c>
      <c r="B20" s="85" t="s">
        <v>201</v>
      </c>
      <c r="C20" s="85" t="s">
        <v>202</v>
      </c>
      <c r="D20" s="122">
        <v>3.84</v>
      </c>
    </row>
    <row r="21" ht="21" customHeight="true" spans="1:4">
      <c r="A21" s="121" t="s">
        <v>1260</v>
      </c>
      <c r="B21" s="85" t="s">
        <v>203</v>
      </c>
      <c r="C21" s="85" t="s">
        <v>204</v>
      </c>
      <c r="D21" s="122">
        <v>6.45</v>
      </c>
    </row>
    <row r="22" ht="21" customHeight="true" spans="1:4">
      <c r="A22" s="336" t="s">
        <v>205</v>
      </c>
      <c r="B22" s="287"/>
      <c r="C22" s="287"/>
      <c r="D22" s="335">
        <f>D23+D24</f>
        <v>11.82</v>
      </c>
    </row>
    <row r="23" ht="21" customHeight="true" spans="1:4">
      <c r="A23" s="121" t="s">
        <v>1260</v>
      </c>
      <c r="B23" s="85" t="s">
        <v>206</v>
      </c>
      <c r="C23" s="85" t="s">
        <v>207</v>
      </c>
      <c r="D23" s="122">
        <v>4.62</v>
      </c>
    </row>
    <row r="24" ht="21" customHeight="true" spans="1:4">
      <c r="A24" s="121" t="s">
        <v>1260</v>
      </c>
      <c r="B24" s="85" t="s">
        <v>187</v>
      </c>
      <c r="C24" s="85" t="s">
        <v>208</v>
      </c>
      <c r="D24" s="122">
        <v>7.2</v>
      </c>
    </row>
    <row r="25" ht="21" customHeight="true" spans="1:4">
      <c r="A25" s="336" t="s">
        <v>209</v>
      </c>
      <c r="B25" s="287"/>
      <c r="C25" s="287"/>
      <c r="D25" s="335">
        <f>D26</f>
        <v>0.36</v>
      </c>
    </row>
    <row r="26" ht="21" customHeight="true" spans="1:4">
      <c r="A26" s="121" t="s">
        <v>1260</v>
      </c>
      <c r="B26" s="85" t="s">
        <v>306</v>
      </c>
      <c r="C26" s="85" t="s">
        <v>215</v>
      </c>
      <c r="D26" s="122">
        <v>0.36</v>
      </c>
    </row>
    <row r="27" ht="21" customHeight="true" spans="1:4">
      <c r="A27" s="334" t="s">
        <v>216</v>
      </c>
      <c r="B27" s="285"/>
      <c r="C27" s="285"/>
      <c r="D27" s="335">
        <f>D28</f>
        <v>1.56</v>
      </c>
    </row>
    <row r="28" ht="21" customHeight="true" spans="1:4">
      <c r="A28" s="336" t="s">
        <v>217</v>
      </c>
      <c r="B28" s="287"/>
      <c r="C28" s="287"/>
      <c r="D28" s="335">
        <f>SUM(D29:D30)</f>
        <v>1.56</v>
      </c>
    </row>
    <row r="29" ht="21" customHeight="true" spans="1:4">
      <c r="A29" s="121" t="s">
        <v>1260</v>
      </c>
      <c r="B29" s="123" t="s">
        <v>262</v>
      </c>
      <c r="C29" s="123" t="s">
        <v>219</v>
      </c>
      <c r="D29" s="122">
        <v>1</v>
      </c>
    </row>
    <row r="30" ht="21" customHeight="true" spans="1:4">
      <c r="A30" s="64" t="s">
        <v>1260</v>
      </c>
      <c r="B30" s="172" t="s">
        <v>263</v>
      </c>
      <c r="C30" s="172" t="s">
        <v>225</v>
      </c>
      <c r="D30" s="337">
        <v>0.56</v>
      </c>
    </row>
  </sheetData>
  <mergeCells count="12">
    <mergeCell ref="A1:D1"/>
    <mergeCell ref="A7:C7"/>
    <mergeCell ref="A8:C8"/>
    <mergeCell ref="A9:C9"/>
    <mergeCell ref="A22:C22"/>
    <mergeCell ref="A25:C25"/>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129" customHeight="true" spans="1:6">
      <c r="A4" s="52" t="s">
        <v>1260</v>
      </c>
      <c r="B4" s="20" t="s">
        <v>357</v>
      </c>
      <c r="C4" s="8" t="s">
        <v>233</v>
      </c>
      <c r="D4" s="280" t="s">
        <v>1261</v>
      </c>
      <c r="E4" s="20" t="s">
        <v>1262</v>
      </c>
      <c r="F4" s="282">
        <v>2</v>
      </c>
    </row>
    <row r="5" ht="57.95" customHeight="true" spans="1:6">
      <c r="A5" s="52" t="s">
        <v>1260</v>
      </c>
      <c r="B5" s="322" t="s">
        <v>302</v>
      </c>
      <c r="C5" s="290" t="s">
        <v>233</v>
      </c>
      <c r="D5" s="323"/>
      <c r="E5" s="322"/>
      <c r="F5" s="177">
        <v>1</v>
      </c>
    </row>
    <row r="6" ht="57.95" customHeight="true" spans="1:6">
      <c r="A6" s="52"/>
      <c r="B6" s="20"/>
      <c r="C6" s="20"/>
      <c r="D6" s="8"/>
      <c r="E6" s="20"/>
      <c r="F6" s="56"/>
    </row>
    <row r="7" ht="57.95" customHeight="true" spans="1:6">
      <c r="A7" s="52"/>
      <c r="B7" s="20"/>
      <c r="C7" s="20"/>
      <c r="D7" s="8"/>
      <c r="E7" s="20"/>
      <c r="F7" s="56"/>
    </row>
    <row r="8" ht="57.95" customHeight="true" spans="1:6">
      <c r="A8" s="53" t="s">
        <v>175</v>
      </c>
      <c r="B8" s="54"/>
      <c r="C8" s="54"/>
      <c r="D8" s="54"/>
      <c r="E8" s="57"/>
      <c r="F8" s="58">
        <f>SUM(F4:F7)</f>
        <v>3</v>
      </c>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0"/>
  <sheetViews>
    <sheetView workbookViewId="0">
      <selection activeCell="I19" sqref="I19"/>
    </sheetView>
  </sheetViews>
  <sheetFormatPr defaultColWidth="9" defaultRowHeight="13.5" outlineLevelCol="3"/>
  <cols>
    <col min="1" max="1" width="41.75" style="110"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D8+D27</f>
        <v>24.54</v>
      </c>
    </row>
    <row r="8" ht="26.1" customHeight="true" spans="1:4">
      <c r="A8" s="39" t="s">
        <v>182</v>
      </c>
      <c r="B8" s="40"/>
      <c r="C8" s="40"/>
      <c r="D8" s="41">
        <f>D9+D22+D24</f>
        <v>23.97</v>
      </c>
    </row>
    <row r="9" ht="26.1" customHeight="true" spans="1:4">
      <c r="A9" s="42" t="s">
        <v>183</v>
      </c>
      <c r="B9" s="43"/>
      <c r="C9" s="43"/>
      <c r="D9" s="41">
        <f>SUM(D10:D21)</f>
        <v>21.52</v>
      </c>
    </row>
    <row r="10" ht="21" customHeight="true" spans="1:4">
      <c r="A10" s="19" t="s">
        <v>1263</v>
      </c>
      <c r="B10" s="44" t="s">
        <v>185</v>
      </c>
      <c r="C10" s="44" t="s">
        <v>186</v>
      </c>
      <c r="D10" s="45">
        <v>8.17</v>
      </c>
    </row>
    <row r="11" ht="21" customHeight="true" spans="1:4">
      <c r="A11" s="19" t="s">
        <v>1263</v>
      </c>
      <c r="B11" s="44" t="s">
        <v>187</v>
      </c>
      <c r="C11" s="44" t="s">
        <v>188</v>
      </c>
      <c r="D11" s="45">
        <v>4.62</v>
      </c>
    </row>
    <row r="12" ht="21" customHeight="true" spans="1:4">
      <c r="A12" s="19" t="s">
        <v>1263</v>
      </c>
      <c r="B12" s="44" t="s">
        <v>187</v>
      </c>
      <c r="C12" s="44" t="s">
        <v>189</v>
      </c>
      <c r="D12" s="45">
        <v>0.38</v>
      </c>
    </row>
    <row r="13" ht="21" customHeight="true" spans="1:4">
      <c r="A13" s="19" t="s">
        <v>1263</v>
      </c>
      <c r="B13" s="44" t="s">
        <v>190</v>
      </c>
      <c r="C13" s="44" t="s">
        <v>191</v>
      </c>
      <c r="D13" s="45">
        <v>0.69</v>
      </c>
    </row>
    <row r="14" ht="21" customHeight="true" spans="1:4">
      <c r="A14" s="19" t="s">
        <v>1263</v>
      </c>
      <c r="B14" s="44" t="s">
        <v>190</v>
      </c>
      <c r="C14" s="44" t="s">
        <v>192</v>
      </c>
      <c r="D14" s="45">
        <v>0.67</v>
      </c>
    </row>
    <row r="15" ht="21" customHeight="true" spans="1:4">
      <c r="A15" s="19" t="s">
        <v>1263</v>
      </c>
      <c r="B15" s="44" t="s">
        <v>190</v>
      </c>
      <c r="C15" s="44" t="s">
        <v>193</v>
      </c>
      <c r="D15" s="45">
        <v>0.35</v>
      </c>
    </row>
    <row r="16" ht="21" customHeight="true" spans="1:4">
      <c r="A16" s="19" t="s">
        <v>1263</v>
      </c>
      <c r="B16" s="44" t="s">
        <v>194</v>
      </c>
      <c r="C16" s="44" t="s">
        <v>195</v>
      </c>
      <c r="D16" s="45">
        <v>2.26</v>
      </c>
    </row>
    <row r="17" ht="21" customHeight="true" spans="1:4">
      <c r="A17" s="19" t="s">
        <v>1263</v>
      </c>
      <c r="B17" s="44" t="s">
        <v>196</v>
      </c>
      <c r="C17" s="44" t="s">
        <v>197</v>
      </c>
      <c r="D17" s="45">
        <v>1.2</v>
      </c>
    </row>
    <row r="18" ht="21" customHeight="true" spans="1:4">
      <c r="A18" s="19" t="s">
        <v>1263</v>
      </c>
      <c r="B18" s="44" t="s">
        <v>196</v>
      </c>
      <c r="C18" s="44" t="s">
        <v>198</v>
      </c>
      <c r="D18" s="45">
        <v>0.02</v>
      </c>
    </row>
    <row r="19" ht="21" customHeight="true" spans="1:4">
      <c r="A19" s="19" t="s">
        <v>1263</v>
      </c>
      <c r="B19" s="44" t="s">
        <v>199</v>
      </c>
      <c r="C19" s="44" t="s">
        <v>200</v>
      </c>
      <c r="D19" s="45">
        <v>0.1</v>
      </c>
    </row>
    <row r="20" ht="21" customHeight="true" spans="1:4">
      <c r="A20" s="19" t="s">
        <v>1263</v>
      </c>
      <c r="B20" s="44" t="s">
        <v>201</v>
      </c>
      <c r="C20" s="44" t="s">
        <v>202</v>
      </c>
      <c r="D20" s="45">
        <v>1.13</v>
      </c>
    </row>
    <row r="21" ht="21" customHeight="true" spans="1:4">
      <c r="A21" s="19" t="s">
        <v>1263</v>
      </c>
      <c r="B21" s="44" t="s">
        <v>203</v>
      </c>
      <c r="C21" s="44" t="s">
        <v>204</v>
      </c>
      <c r="D21" s="45">
        <v>1.93</v>
      </c>
    </row>
    <row r="22" ht="21" customHeight="true" spans="1:4">
      <c r="A22" s="42" t="s">
        <v>205</v>
      </c>
      <c r="B22" s="43"/>
      <c r="C22" s="43"/>
      <c r="D22" s="41">
        <f>D23</f>
        <v>1.5</v>
      </c>
    </row>
    <row r="23" ht="21" customHeight="true" spans="1:4">
      <c r="A23" s="19" t="s">
        <v>1263</v>
      </c>
      <c r="B23" s="44" t="s">
        <v>206</v>
      </c>
      <c r="C23" s="44" t="s">
        <v>207</v>
      </c>
      <c r="D23" s="45">
        <v>1.5</v>
      </c>
    </row>
    <row r="24" ht="21" customHeight="true" spans="1:4">
      <c r="A24" s="42" t="s">
        <v>209</v>
      </c>
      <c r="B24" s="43"/>
      <c r="C24" s="43"/>
      <c r="D24" s="41">
        <f>D25+D26</f>
        <v>0.95</v>
      </c>
    </row>
    <row r="25" ht="21" customHeight="true" spans="1:4">
      <c r="A25" s="19" t="s">
        <v>1263</v>
      </c>
      <c r="B25" s="44" t="s">
        <v>210</v>
      </c>
      <c r="C25" s="44" t="s">
        <v>212</v>
      </c>
      <c r="D25" s="45">
        <v>0.23</v>
      </c>
    </row>
    <row r="26" ht="21" customHeight="true" spans="1:4">
      <c r="A26" s="19" t="s">
        <v>1263</v>
      </c>
      <c r="B26" s="44" t="s">
        <v>306</v>
      </c>
      <c r="C26" s="44" t="s">
        <v>215</v>
      </c>
      <c r="D26" s="45">
        <v>0.72</v>
      </c>
    </row>
    <row r="27" ht="21" customHeight="true" spans="1:4">
      <c r="A27" s="39" t="s">
        <v>216</v>
      </c>
      <c r="B27" s="40"/>
      <c r="C27" s="40"/>
      <c r="D27" s="41">
        <f>D28</f>
        <v>0.57</v>
      </c>
    </row>
    <row r="28" ht="21" customHeight="true" spans="1:4">
      <c r="A28" s="42" t="s">
        <v>217</v>
      </c>
      <c r="B28" s="43"/>
      <c r="C28" s="43"/>
      <c r="D28" s="41">
        <f>D29+D30</f>
        <v>0.57</v>
      </c>
    </row>
    <row r="29" ht="21" customHeight="true" spans="1:4">
      <c r="A29" s="145" t="s">
        <v>1263</v>
      </c>
      <c r="B29" s="324" t="s">
        <v>262</v>
      </c>
      <c r="C29" s="324" t="s">
        <v>219</v>
      </c>
      <c r="D29" s="87">
        <v>0.4</v>
      </c>
    </row>
    <row r="30" ht="21" customHeight="true" spans="1:4">
      <c r="A30" s="64" t="s">
        <v>1263</v>
      </c>
      <c r="B30" s="172" t="s">
        <v>263</v>
      </c>
      <c r="C30" s="172" t="s">
        <v>225</v>
      </c>
      <c r="D30" s="66">
        <v>0.17</v>
      </c>
    </row>
  </sheetData>
  <mergeCells count="12">
    <mergeCell ref="A1:D1"/>
    <mergeCell ref="A7:C7"/>
    <mergeCell ref="A8:C8"/>
    <mergeCell ref="A9:C9"/>
    <mergeCell ref="A22:C22"/>
    <mergeCell ref="A24:C24"/>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7"/>
  <sheetViews>
    <sheetView workbookViewId="0">
      <selection activeCell="I19" sqref="I19"/>
    </sheetView>
  </sheetViews>
  <sheetFormatPr defaultColWidth="9" defaultRowHeight="13.5" outlineLevelCol="5"/>
  <cols>
    <col min="1" max="1" width="26.25" style="110" customWidth="true"/>
    <col min="2" max="2" width="26.25" customWidth="true"/>
    <col min="3" max="3" width="22.25" style="110" customWidth="true"/>
    <col min="4" max="4" width="45.5" customWidth="true"/>
    <col min="5" max="5" width="55" customWidth="true"/>
    <col min="6" max="6" width="45.5" customWidth="true"/>
  </cols>
  <sheetData>
    <row r="1" ht="68.1" customHeight="true" spans="1:6">
      <c r="A1" s="13" t="s">
        <v>264</v>
      </c>
      <c r="B1" s="14"/>
      <c r="C1" s="14"/>
      <c r="D1" s="14"/>
      <c r="E1" s="14"/>
      <c r="F1" s="13"/>
    </row>
    <row r="2" ht="27.95" customHeight="true" spans="1:6">
      <c r="A2" s="15"/>
      <c r="B2" s="16"/>
      <c r="C2" s="16"/>
      <c r="D2" s="16"/>
      <c r="E2" s="16"/>
      <c r="F2" s="24" t="s">
        <v>1</v>
      </c>
    </row>
    <row r="3" ht="65.1" customHeight="true" spans="1:6">
      <c r="A3" s="49" t="s">
        <v>4</v>
      </c>
      <c r="B3" s="50" t="s">
        <v>227</v>
      </c>
      <c r="C3" s="51" t="s">
        <v>228</v>
      </c>
      <c r="D3" s="50" t="s">
        <v>229</v>
      </c>
      <c r="E3" s="50" t="s">
        <v>230</v>
      </c>
      <c r="F3" s="55" t="s">
        <v>231</v>
      </c>
    </row>
    <row r="4" ht="59.1" customHeight="true" spans="1:6">
      <c r="A4" s="229" t="s">
        <v>1263</v>
      </c>
      <c r="B4" s="20" t="s">
        <v>1264</v>
      </c>
      <c r="C4" s="8" t="s">
        <v>233</v>
      </c>
      <c r="D4" s="20" t="s">
        <v>1265</v>
      </c>
      <c r="E4" s="20" t="s">
        <v>1265</v>
      </c>
      <c r="F4" s="167">
        <v>1</v>
      </c>
    </row>
    <row r="5" ht="59.1" customHeight="true" spans="1:6">
      <c r="A5" s="229" t="s">
        <v>1263</v>
      </c>
      <c r="B5" s="322" t="s">
        <v>302</v>
      </c>
      <c r="C5" s="290" t="s">
        <v>233</v>
      </c>
      <c r="D5" s="323"/>
      <c r="E5" s="322"/>
      <c r="F5" s="177">
        <v>1</v>
      </c>
    </row>
    <row r="6" ht="59.1" customHeight="true" spans="1:6">
      <c r="A6" s="53" t="s">
        <v>175</v>
      </c>
      <c r="B6" s="54"/>
      <c r="C6" s="54"/>
      <c r="D6" s="54"/>
      <c r="E6" s="57"/>
      <c r="F6" s="58">
        <f>SUM(F4:F5)</f>
        <v>2</v>
      </c>
    </row>
    <row r="7" ht="20.25" spans="1:4">
      <c r="A7" s="111"/>
      <c r="B7" s="23"/>
      <c r="C7" s="111"/>
      <c r="D7" s="23"/>
    </row>
    <row r="8" ht="20.25" spans="1:4">
      <c r="A8" s="111"/>
      <c r="B8" s="23"/>
      <c r="C8" s="111"/>
      <c r="D8" s="23"/>
    </row>
    <row r="9" ht="20.25" spans="1:4">
      <c r="A9" s="111"/>
      <c r="B9" s="23"/>
      <c r="C9" s="111"/>
      <c r="D9" s="23"/>
    </row>
    <row r="10" ht="20.25" spans="1:4">
      <c r="A10" s="111"/>
      <c r="B10" s="23"/>
      <c r="C10" s="111"/>
      <c r="D10" s="23"/>
    </row>
    <row r="11" ht="20.25" spans="1:4">
      <c r="A11" s="111"/>
      <c r="B11" s="23"/>
      <c r="C11" s="111"/>
      <c r="D11" s="23"/>
    </row>
    <row r="12" ht="20.25" spans="1:4">
      <c r="A12" s="111"/>
      <c r="B12" s="23"/>
      <c r="C12" s="111"/>
      <c r="D12" s="23"/>
    </row>
    <row r="13" ht="20.25" spans="1:4">
      <c r="A13" s="111"/>
      <c r="B13" s="23"/>
      <c r="C13" s="111"/>
      <c r="D13" s="23"/>
    </row>
    <row r="14" ht="20.25" spans="1:4">
      <c r="A14" s="111"/>
      <c r="B14" s="23"/>
      <c r="C14" s="111"/>
      <c r="D14" s="23"/>
    </row>
    <row r="15" ht="20.25" spans="1:4">
      <c r="A15" s="111"/>
      <c r="B15" s="23"/>
      <c r="C15" s="111"/>
      <c r="D15" s="23"/>
    </row>
    <row r="16" ht="20.25" spans="1:4">
      <c r="A16" s="111"/>
      <c r="B16" s="23"/>
      <c r="C16" s="111"/>
      <c r="D16" s="23"/>
    </row>
    <row r="17" ht="20.25" spans="1:4">
      <c r="A17" s="111"/>
      <c r="B17" s="23"/>
      <c r="C17" s="111"/>
      <c r="D17" s="23"/>
    </row>
    <row r="18" ht="20.25" spans="1:4">
      <c r="A18" s="111"/>
      <c r="B18" s="23"/>
      <c r="C18" s="111"/>
      <c r="D18" s="23"/>
    </row>
    <row r="19" ht="20.25" spans="1:4">
      <c r="A19" s="111"/>
      <c r="B19" s="23"/>
      <c r="C19" s="111"/>
      <c r="D19" s="23"/>
    </row>
    <row r="20" ht="20.25" spans="1:4">
      <c r="A20" s="111"/>
      <c r="B20" s="23"/>
      <c r="C20" s="111"/>
      <c r="D20" s="23"/>
    </row>
    <row r="21" ht="20.25" spans="1:4">
      <c r="A21" s="111"/>
      <c r="B21" s="23"/>
      <c r="C21" s="111"/>
      <c r="D21" s="23"/>
    </row>
    <row r="22" ht="20.25" spans="1:4">
      <c r="A22" s="111"/>
      <c r="B22" s="23"/>
      <c r="C22" s="111"/>
      <c r="D22" s="23"/>
    </row>
    <row r="23" ht="20.25" spans="1:4">
      <c r="A23" s="111"/>
      <c r="B23" s="23"/>
      <c r="C23" s="111"/>
      <c r="D23" s="23"/>
    </row>
    <row r="24" ht="20.25" spans="1:4">
      <c r="A24" s="111"/>
      <c r="B24" s="23"/>
      <c r="C24" s="111"/>
      <c r="D24" s="23"/>
    </row>
    <row r="25" ht="20.25" spans="1:4">
      <c r="A25" s="111"/>
      <c r="B25" s="23"/>
      <c r="C25" s="111"/>
      <c r="D25" s="23"/>
    </row>
    <row r="26" ht="20.25" spans="1:4">
      <c r="A26" s="111"/>
      <c r="B26" s="23"/>
      <c r="C26" s="111"/>
      <c r="D26" s="23"/>
    </row>
    <row r="27" ht="20.25" spans="1:4">
      <c r="A27" s="111"/>
      <c r="B27" s="23"/>
      <c r="C27" s="111"/>
      <c r="D27" s="23"/>
    </row>
  </sheetData>
  <mergeCells count="2">
    <mergeCell ref="A1:F1"/>
    <mergeCell ref="A6:E6"/>
  </mergeCells>
  <printOptions horizontalCentered="true" verticalCentered="true"/>
  <pageMargins left="0.751388888888889" right="0.751388888888889" top="0.747916666666667" bottom="2.79513888888889" header="0.393055555555556" footer="0.5"/>
  <pageSetup paperSize="9" scale="57" fitToHeight="0" orientation="landscape"/>
  <headerFooter>
    <oddFooter>&amp;C第 &amp;P 页</oddFooter>
  </headerFooter>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4"/>
  <sheetViews>
    <sheetView workbookViewId="0">
      <selection activeCell="I19" sqref="I19"/>
    </sheetView>
  </sheetViews>
  <sheetFormatPr defaultColWidth="9" defaultRowHeight="13.5" outlineLevelCol="3"/>
  <cols>
    <col min="1" max="1" width="41.75" style="91" customWidth="true"/>
    <col min="2" max="3" width="67.5" style="91" customWidth="true"/>
    <col min="4" max="4" width="41.75" style="91" customWidth="true"/>
    <col min="5" max="16384" width="9" style="91"/>
  </cols>
  <sheetData>
    <row r="1" ht="47.1" customHeight="true" spans="1:4">
      <c r="A1" s="92" t="s">
        <v>256</v>
      </c>
      <c r="B1" s="92"/>
      <c r="C1" s="92"/>
      <c r="D1" s="92"/>
    </row>
    <row r="2" ht="15.95" customHeight="true" spans="1:4">
      <c r="A2" s="106"/>
      <c r="B2" s="106"/>
      <c r="C2" s="106"/>
      <c r="D2" s="318"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8.1" customHeight="true" spans="1:4">
      <c r="A7" s="36" t="s">
        <v>181</v>
      </c>
      <c r="B7" s="37"/>
      <c r="C7" s="37"/>
      <c r="D7" s="38">
        <f>D8+D29</f>
        <v>93.76</v>
      </c>
    </row>
    <row r="8" ht="27" customHeight="true" spans="1:4">
      <c r="A8" s="39" t="s">
        <v>182</v>
      </c>
      <c r="B8" s="40"/>
      <c r="C8" s="40"/>
      <c r="D8" s="41">
        <f>D9+D23+D25</f>
        <v>90.95</v>
      </c>
    </row>
    <row r="9" ht="27" customHeight="true" spans="1:4">
      <c r="A9" s="42" t="s">
        <v>183</v>
      </c>
      <c r="B9" s="43"/>
      <c r="C9" s="43"/>
      <c r="D9" s="41">
        <f>SUM(D10:D22)</f>
        <v>87.83</v>
      </c>
    </row>
    <row r="10" ht="27" customHeight="true" spans="1:4">
      <c r="A10" s="19" t="s">
        <v>1266</v>
      </c>
      <c r="B10" s="44" t="s">
        <v>185</v>
      </c>
      <c r="C10" s="44" t="s">
        <v>186</v>
      </c>
      <c r="D10" s="45">
        <v>37.41</v>
      </c>
    </row>
    <row r="11" ht="27" customHeight="true" spans="1:4">
      <c r="A11" s="19" t="s">
        <v>1266</v>
      </c>
      <c r="B11" s="44" t="s">
        <v>187</v>
      </c>
      <c r="C11" s="44" t="s">
        <v>188</v>
      </c>
      <c r="D11" s="45">
        <v>7.38</v>
      </c>
    </row>
    <row r="12" ht="27" customHeight="true" spans="1:4">
      <c r="A12" s="19" t="s">
        <v>1266</v>
      </c>
      <c r="B12" s="44" t="s">
        <v>187</v>
      </c>
      <c r="C12" s="44" t="s">
        <v>189</v>
      </c>
      <c r="D12" s="45">
        <v>1.73</v>
      </c>
    </row>
    <row r="13" ht="27" customHeight="true" spans="1:4">
      <c r="A13" s="19" t="s">
        <v>1266</v>
      </c>
      <c r="B13" s="44" t="s">
        <v>190</v>
      </c>
      <c r="C13" s="44" t="s">
        <v>1267</v>
      </c>
      <c r="D13" s="45">
        <v>1.11</v>
      </c>
    </row>
    <row r="14" ht="27" customHeight="true" spans="1:4">
      <c r="A14" s="19" t="s">
        <v>1266</v>
      </c>
      <c r="B14" s="319" t="s">
        <v>258</v>
      </c>
      <c r="C14" s="319" t="s">
        <v>513</v>
      </c>
      <c r="D14" s="45">
        <v>2.02</v>
      </c>
    </row>
    <row r="15" ht="27" customHeight="true" spans="1:4">
      <c r="A15" s="19" t="s">
        <v>1266</v>
      </c>
      <c r="B15" s="44" t="s">
        <v>258</v>
      </c>
      <c r="C15" s="44" t="s">
        <v>259</v>
      </c>
      <c r="D15" s="45">
        <v>9.8</v>
      </c>
    </row>
    <row r="16" ht="27" customHeight="true" spans="1:4">
      <c r="A16" s="19" t="s">
        <v>1266</v>
      </c>
      <c r="B16" s="44" t="s">
        <v>190</v>
      </c>
      <c r="C16" s="44" t="s">
        <v>192</v>
      </c>
      <c r="D16" s="45">
        <v>1.01</v>
      </c>
    </row>
    <row r="17" ht="27" customHeight="true" spans="1:4">
      <c r="A17" s="19" t="s">
        <v>1266</v>
      </c>
      <c r="B17" s="44" t="s">
        <v>190</v>
      </c>
      <c r="C17" s="44" t="s">
        <v>193</v>
      </c>
      <c r="D17" s="45">
        <v>0.52</v>
      </c>
    </row>
    <row r="18" ht="27" customHeight="true" spans="1:4">
      <c r="A18" s="19" t="s">
        <v>1266</v>
      </c>
      <c r="B18" s="44" t="s">
        <v>194</v>
      </c>
      <c r="C18" s="44" t="s">
        <v>195</v>
      </c>
      <c r="D18" s="45">
        <v>9.38</v>
      </c>
    </row>
    <row r="19" ht="27" customHeight="true" spans="1:4">
      <c r="A19" s="19" t="s">
        <v>1266</v>
      </c>
      <c r="B19" s="44" t="s">
        <v>196</v>
      </c>
      <c r="C19" s="44" t="s">
        <v>197</v>
      </c>
      <c r="D19" s="45">
        <v>4.99</v>
      </c>
    </row>
    <row r="20" ht="27" customHeight="true" spans="1:4">
      <c r="A20" s="19" t="s">
        <v>1266</v>
      </c>
      <c r="B20" s="44" t="s">
        <v>199</v>
      </c>
      <c r="C20" s="44" t="s">
        <v>200</v>
      </c>
      <c r="D20" s="45">
        <v>0.42</v>
      </c>
    </row>
    <row r="21" ht="27" customHeight="true" spans="1:4">
      <c r="A21" s="19" t="s">
        <v>1266</v>
      </c>
      <c r="B21" s="44" t="s">
        <v>201</v>
      </c>
      <c r="C21" s="44" t="s">
        <v>202</v>
      </c>
      <c r="D21" s="45">
        <v>4.69</v>
      </c>
    </row>
    <row r="22" ht="27" customHeight="true" spans="1:4">
      <c r="A22" s="19" t="s">
        <v>1266</v>
      </c>
      <c r="B22" s="44" t="s">
        <v>203</v>
      </c>
      <c r="C22" s="44" t="s">
        <v>204</v>
      </c>
      <c r="D22" s="45">
        <v>7.37</v>
      </c>
    </row>
    <row r="23" ht="27" customHeight="true" spans="1:4">
      <c r="A23" s="42" t="s">
        <v>205</v>
      </c>
      <c r="B23" s="43"/>
      <c r="C23" s="43"/>
      <c r="D23" s="41">
        <f>D24</f>
        <v>2.28</v>
      </c>
    </row>
    <row r="24" ht="27" customHeight="true" spans="1:4">
      <c r="A24" s="19" t="s">
        <v>1266</v>
      </c>
      <c r="B24" s="44" t="s">
        <v>187</v>
      </c>
      <c r="C24" s="44" t="s">
        <v>208</v>
      </c>
      <c r="D24" s="45">
        <v>2.28</v>
      </c>
    </row>
    <row r="25" ht="27" customHeight="true" spans="1:4">
      <c r="A25" s="42" t="s">
        <v>209</v>
      </c>
      <c r="B25" s="43"/>
      <c r="C25" s="43"/>
      <c r="D25" s="41">
        <f>D26+D27+D28</f>
        <v>0.84</v>
      </c>
    </row>
    <row r="26" ht="27" customHeight="true" spans="1:4">
      <c r="A26" s="19" t="s">
        <v>1266</v>
      </c>
      <c r="B26" s="44" t="s">
        <v>210</v>
      </c>
      <c r="C26" s="44" t="s">
        <v>211</v>
      </c>
      <c r="D26" s="45">
        <v>0.03</v>
      </c>
    </row>
    <row r="27" ht="27" customHeight="true" spans="1:4">
      <c r="A27" s="19" t="s">
        <v>1266</v>
      </c>
      <c r="B27" s="44" t="s">
        <v>210</v>
      </c>
      <c r="C27" s="44" t="s">
        <v>212</v>
      </c>
      <c r="D27" s="45">
        <v>0.45</v>
      </c>
    </row>
    <row r="28" ht="27" customHeight="true" spans="1:4">
      <c r="A28" s="19" t="s">
        <v>1266</v>
      </c>
      <c r="B28" s="44" t="s">
        <v>306</v>
      </c>
      <c r="C28" s="44" t="s">
        <v>215</v>
      </c>
      <c r="D28" s="45">
        <v>0.36</v>
      </c>
    </row>
    <row r="29" ht="27" customHeight="true" spans="1:4">
      <c r="A29" s="39" t="s">
        <v>216</v>
      </c>
      <c r="B29" s="40"/>
      <c r="C29" s="40"/>
      <c r="D29" s="41">
        <f>D30+D33</f>
        <v>2.81</v>
      </c>
    </row>
    <row r="30" ht="27" customHeight="true" spans="1:4">
      <c r="A30" s="42" t="s">
        <v>217</v>
      </c>
      <c r="B30" s="43"/>
      <c r="C30" s="43"/>
      <c r="D30" s="41">
        <f>SUM(D31:D32)</f>
        <v>1.6</v>
      </c>
    </row>
    <row r="31" ht="27" customHeight="true" spans="1:4">
      <c r="A31" s="19" t="s">
        <v>1266</v>
      </c>
      <c r="B31" s="67" t="s">
        <v>262</v>
      </c>
      <c r="C31" s="67" t="s">
        <v>219</v>
      </c>
      <c r="D31" s="45">
        <v>1.2</v>
      </c>
    </row>
    <row r="32" ht="27" customHeight="true" spans="1:4">
      <c r="A32" s="19" t="s">
        <v>1266</v>
      </c>
      <c r="B32" s="67" t="s">
        <v>222</v>
      </c>
      <c r="C32" s="67" t="s">
        <v>223</v>
      </c>
      <c r="D32" s="45">
        <v>0.4</v>
      </c>
    </row>
    <row r="33" ht="27" customHeight="true" spans="1:4">
      <c r="A33" s="207" t="s">
        <v>821</v>
      </c>
      <c r="B33" s="208"/>
      <c r="C33" s="209"/>
      <c r="D33" s="41">
        <f>D34</f>
        <v>1.21</v>
      </c>
    </row>
    <row r="34" ht="27" customHeight="true" spans="1:4">
      <c r="A34" s="46" t="s">
        <v>1266</v>
      </c>
      <c r="B34" s="320" t="s">
        <v>359</v>
      </c>
      <c r="C34" s="321" t="s">
        <v>360</v>
      </c>
      <c r="D34" s="48">
        <v>1.21</v>
      </c>
    </row>
  </sheetData>
  <mergeCells count="13">
    <mergeCell ref="A1:D1"/>
    <mergeCell ref="A7:C7"/>
    <mergeCell ref="A8:C8"/>
    <mergeCell ref="A9:C9"/>
    <mergeCell ref="A23:C23"/>
    <mergeCell ref="A25:C25"/>
    <mergeCell ref="A29:C29"/>
    <mergeCell ref="A30:C30"/>
    <mergeCell ref="A33:C3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5"/>
  <sheetViews>
    <sheetView workbookViewId="0">
      <selection activeCell="I19" sqref="I19"/>
    </sheetView>
  </sheetViews>
  <sheetFormatPr defaultColWidth="9" defaultRowHeight="13.5" outlineLevelCol="6"/>
  <cols>
    <col min="1" max="2" width="26.25" style="91" customWidth="true"/>
    <col min="3" max="3" width="22.25" style="91" customWidth="true"/>
    <col min="4" max="4" width="45.5" style="91" customWidth="true"/>
    <col min="5" max="5" width="55" style="91" customWidth="true"/>
    <col min="6" max="6" width="45.5" style="91" customWidth="true"/>
    <col min="7" max="7" width="28" style="91" customWidth="true"/>
    <col min="8" max="16384" width="9" style="91"/>
  </cols>
  <sheetData>
    <row r="1" ht="68.1" customHeight="true" spans="1:6">
      <c r="A1" s="92" t="s">
        <v>264</v>
      </c>
      <c r="B1" s="92"/>
      <c r="C1" s="92"/>
      <c r="D1" s="92"/>
      <c r="E1" s="92"/>
      <c r="F1" s="92"/>
    </row>
    <row r="2" ht="20.1" customHeight="true" spans="1:6">
      <c r="A2" s="93"/>
      <c r="B2" s="93"/>
      <c r="C2" s="93"/>
      <c r="D2" s="93"/>
      <c r="E2" s="93"/>
      <c r="F2" s="100" t="s">
        <v>1</v>
      </c>
    </row>
    <row r="3" ht="63.95" customHeight="true" spans="1:6">
      <c r="A3" s="94" t="s">
        <v>4</v>
      </c>
      <c r="B3" s="95" t="s">
        <v>227</v>
      </c>
      <c r="C3" s="96" t="s">
        <v>228</v>
      </c>
      <c r="D3" s="95" t="s">
        <v>229</v>
      </c>
      <c r="E3" s="95" t="s">
        <v>230</v>
      </c>
      <c r="F3" s="313" t="s">
        <v>231</v>
      </c>
    </row>
    <row r="4" ht="71.1" customHeight="true" spans="1:6">
      <c r="A4" s="229" t="s">
        <v>1266</v>
      </c>
      <c r="B4" s="8" t="s">
        <v>1268</v>
      </c>
      <c r="C4" s="8" t="s">
        <v>233</v>
      </c>
      <c r="D4" s="8" t="s">
        <v>1269</v>
      </c>
      <c r="E4" s="20" t="s">
        <v>1270</v>
      </c>
      <c r="F4" s="314">
        <v>5</v>
      </c>
    </row>
    <row r="5" ht="71.1" customHeight="true" spans="1:7">
      <c r="A5" s="311" t="s">
        <v>1266</v>
      </c>
      <c r="B5" s="312" t="s">
        <v>827</v>
      </c>
      <c r="C5" s="312" t="s">
        <v>233</v>
      </c>
      <c r="D5" s="312" t="s">
        <v>1269</v>
      </c>
      <c r="E5" s="315" t="s">
        <v>1271</v>
      </c>
      <c r="F5" s="316">
        <v>2.64</v>
      </c>
      <c r="G5" s="317"/>
    </row>
    <row r="6" ht="71.1" customHeight="true" spans="1:7">
      <c r="A6" s="229" t="s">
        <v>1266</v>
      </c>
      <c r="B6" s="8" t="s">
        <v>1272</v>
      </c>
      <c r="C6" s="8" t="s">
        <v>233</v>
      </c>
      <c r="D6" s="8" t="s">
        <v>1269</v>
      </c>
      <c r="E6" s="20" t="s">
        <v>1273</v>
      </c>
      <c r="F6" s="314">
        <v>2.4</v>
      </c>
      <c r="G6" s="317"/>
    </row>
    <row r="7" ht="71.1" customHeight="true" spans="1:6">
      <c r="A7" s="229" t="s">
        <v>1266</v>
      </c>
      <c r="B7" s="8" t="s">
        <v>302</v>
      </c>
      <c r="C7" s="8" t="s">
        <v>233</v>
      </c>
      <c r="D7" s="8" t="s">
        <v>1269</v>
      </c>
      <c r="E7" s="20" t="s">
        <v>1274</v>
      </c>
      <c r="F7" s="314">
        <v>1</v>
      </c>
    </row>
    <row r="8" ht="71.1" customHeight="true" spans="1:6">
      <c r="A8" s="53" t="s">
        <v>175</v>
      </c>
      <c r="B8" s="54"/>
      <c r="C8" s="54"/>
      <c r="D8" s="54"/>
      <c r="E8" s="57"/>
      <c r="F8" s="203">
        <f>SUM(F4:F7)</f>
        <v>11.04</v>
      </c>
    </row>
    <row r="9" ht="20.25" spans="1:6">
      <c r="A9" s="99"/>
      <c r="B9" s="99"/>
      <c r="C9" s="99"/>
      <c r="D9" s="99"/>
      <c r="E9" s="99"/>
      <c r="F9" s="99"/>
    </row>
    <row r="10" ht="20.25" spans="1:4">
      <c r="A10" s="99"/>
      <c r="B10" s="99"/>
      <c r="C10" s="99"/>
      <c r="D10" s="99"/>
    </row>
    <row r="11" ht="20.25" spans="1:4">
      <c r="A11" s="99"/>
      <c r="B11" s="99"/>
      <c r="C11" s="99"/>
      <c r="D11" s="99"/>
    </row>
    <row r="12" ht="20.25" spans="1:4">
      <c r="A12" s="99"/>
      <c r="B12" s="99"/>
      <c r="C12" s="99"/>
      <c r="D12" s="99"/>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row r="27" ht="20.25" spans="1:4">
      <c r="A27" s="99"/>
      <c r="B27" s="99"/>
      <c r="C27" s="99"/>
      <c r="D27" s="99"/>
    </row>
    <row r="28" ht="20.25" spans="1:4">
      <c r="A28" s="99"/>
      <c r="B28" s="99"/>
      <c r="C28" s="99"/>
      <c r="D28" s="99"/>
    </row>
    <row r="29" ht="20.25" spans="1:4">
      <c r="A29" s="99"/>
      <c r="B29" s="99"/>
      <c r="C29" s="99"/>
      <c r="D29" s="99"/>
    </row>
    <row r="30" ht="20.25" spans="1:4">
      <c r="A30" s="99"/>
      <c r="B30" s="99"/>
      <c r="C30" s="99"/>
      <c r="D30" s="99"/>
    </row>
    <row r="31" ht="20.25" spans="1:4">
      <c r="A31" s="99"/>
      <c r="B31" s="99"/>
      <c r="C31" s="99"/>
      <c r="D31" s="99"/>
    </row>
    <row r="32" ht="20.25" spans="1:4">
      <c r="A32" s="99"/>
      <c r="B32" s="99"/>
      <c r="C32" s="99"/>
      <c r="D32" s="99"/>
    </row>
    <row r="33" ht="20.25" spans="1:4">
      <c r="A33" s="99"/>
      <c r="B33" s="99"/>
      <c r="C33" s="99"/>
      <c r="D33" s="99"/>
    </row>
    <row r="34" ht="20.25" spans="1:4">
      <c r="A34" s="99"/>
      <c r="B34" s="99"/>
      <c r="C34" s="99"/>
      <c r="D34" s="99"/>
    </row>
    <row r="35" ht="20.25" spans="1:4">
      <c r="A35" s="99"/>
      <c r="B35" s="99"/>
      <c r="C35" s="99"/>
      <c r="D35" s="99"/>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6.95" customHeight="true" spans="1:6">
      <c r="A3" s="49" t="s">
        <v>4</v>
      </c>
      <c r="B3" s="50" t="s">
        <v>227</v>
      </c>
      <c r="C3" s="51" t="s">
        <v>228</v>
      </c>
      <c r="D3" s="50" t="s">
        <v>229</v>
      </c>
      <c r="E3" s="50" t="s">
        <v>230</v>
      </c>
      <c r="F3" s="55" t="s">
        <v>231</v>
      </c>
    </row>
    <row r="4" s="143" customFormat="true" ht="75.95" customHeight="true" spans="1:6">
      <c r="A4" s="52" t="s">
        <v>305</v>
      </c>
      <c r="B4" s="20" t="s">
        <v>309</v>
      </c>
      <c r="C4" s="8" t="s">
        <v>233</v>
      </c>
      <c r="D4" s="137"/>
      <c r="E4" s="527" t="s">
        <v>310</v>
      </c>
      <c r="F4" s="56">
        <v>50</v>
      </c>
    </row>
    <row r="5" s="143" customFormat="true" ht="75.95" customHeight="true" spans="1:6">
      <c r="A5" s="52" t="s">
        <v>305</v>
      </c>
      <c r="B5" s="20" t="s">
        <v>311</v>
      </c>
      <c r="C5" s="8" t="s">
        <v>233</v>
      </c>
      <c r="D5" s="8"/>
      <c r="E5" s="20" t="s">
        <v>312</v>
      </c>
      <c r="F5" s="56">
        <v>150</v>
      </c>
    </row>
    <row r="6" s="143" customFormat="true" ht="75.95" customHeight="true" spans="1:6">
      <c r="A6" s="52" t="s">
        <v>305</v>
      </c>
      <c r="B6" s="20" t="s">
        <v>313</v>
      </c>
      <c r="C6" s="8" t="s">
        <v>233</v>
      </c>
      <c r="D6" s="198" t="s">
        <v>314</v>
      </c>
      <c r="E6" s="20" t="s">
        <v>315</v>
      </c>
      <c r="F6" s="56">
        <v>25</v>
      </c>
    </row>
    <row r="7" s="143" customFormat="true" ht="75.95" customHeight="true" spans="1:6">
      <c r="A7" s="52" t="s">
        <v>305</v>
      </c>
      <c r="B7" s="20" t="s">
        <v>316</v>
      </c>
      <c r="C7" s="8" t="s">
        <v>233</v>
      </c>
      <c r="D7" s="8"/>
      <c r="E7" s="20" t="s">
        <v>317</v>
      </c>
      <c r="F7" s="56">
        <v>20</v>
      </c>
    </row>
    <row r="8" s="143" customFormat="true" ht="75.95" customHeight="true" spans="1:6">
      <c r="A8" s="506" t="s">
        <v>305</v>
      </c>
      <c r="B8" s="315" t="s">
        <v>318</v>
      </c>
      <c r="C8" s="312" t="s">
        <v>233</v>
      </c>
      <c r="D8" s="312"/>
      <c r="E8" s="315" t="s">
        <v>319</v>
      </c>
      <c r="F8" s="570">
        <v>5</v>
      </c>
    </row>
    <row r="9" s="143" customFormat="true" ht="75.95" customHeight="true" spans="1:6">
      <c r="A9" s="265" t="s">
        <v>304</v>
      </c>
      <c r="B9" s="266"/>
      <c r="C9" s="266"/>
      <c r="D9" s="266"/>
      <c r="E9" s="266"/>
      <c r="F9" s="58">
        <f>SUM(F4:F8)</f>
        <v>250</v>
      </c>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314.51</v>
      </c>
    </row>
    <row r="8" ht="26.1" customHeight="true" spans="1:4">
      <c r="A8" s="39" t="s">
        <v>182</v>
      </c>
      <c r="B8" s="40"/>
      <c r="C8" s="40"/>
      <c r="D8" s="41">
        <f>D9+D23+D26</f>
        <v>296.15</v>
      </c>
    </row>
    <row r="9" ht="26.1" customHeight="true" spans="1:4">
      <c r="A9" s="42" t="s">
        <v>183</v>
      </c>
      <c r="B9" s="43"/>
      <c r="C9" s="43"/>
      <c r="D9" s="41">
        <f>SUM(D10:D22)</f>
        <v>279.56</v>
      </c>
    </row>
    <row r="10" ht="21" customHeight="true" spans="1:4">
      <c r="A10" s="19" t="s">
        <v>1275</v>
      </c>
      <c r="B10" s="44" t="s">
        <v>185</v>
      </c>
      <c r="C10" s="44" t="s">
        <v>186</v>
      </c>
      <c r="D10" s="45">
        <v>109.63</v>
      </c>
    </row>
    <row r="11" ht="21" customHeight="true" spans="1:4">
      <c r="A11" s="19" t="s">
        <v>1275</v>
      </c>
      <c r="B11" s="44" t="s">
        <v>187</v>
      </c>
      <c r="C11" s="44" t="s">
        <v>188</v>
      </c>
      <c r="D11" s="45">
        <v>35.01</v>
      </c>
    </row>
    <row r="12" ht="21" customHeight="true" spans="1:4">
      <c r="A12" s="19" t="s">
        <v>1275</v>
      </c>
      <c r="B12" s="44" t="s">
        <v>187</v>
      </c>
      <c r="C12" s="44" t="s">
        <v>189</v>
      </c>
      <c r="D12" s="45">
        <v>5.85</v>
      </c>
    </row>
    <row r="13" ht="21" customHeight="true" spans="1:4">
      <c r="A13" s="19" t="s">
        <v>1275</v>
      </c>
      <c r="B13" s="44" t="s">
        <v>190</v>
      </c>
      <c r="C13" s="44" t="s">
        <v>191</v>
      </c>
      <c r="D13" s="45">
        <v>9.15</v>
      </c>
    </row>
    <row r="14" ht="21" customHeight="true" spans="1:4">
      <c r="A14" s="19" t="s">
        <v>1275</v>
      </c>
      <c r="B14" s="44" t="s">
        <v>258</v>
      </c>
      <c r="C14" s="44" t="s">
        <v>259</v>
      </c>
      <c r="D14" s="45">
        <v>25.48</v>
      </c>
    </row>
    <row r="15" ht="21" customHeight="true" spans="1:4">
      <c r="A15" s="19" t="s">
        <v>1275</v>
      </c>
      <c r="B15" s="44" t="s">
        <v>190</v>
      </c>
      <c r="C15" s="44" t="s">
        <v>192</v>
      </c>
      <c r="D15" s="45">
        <v>5.63</v>
      </c>
    </row>
    <row r="16" ht="21" customHeight="true" spans="1:4">
      <c r="A16" s="19" t="s">
        <v>1275</v>
      </c>
      <c r="B16" s="44" t="s">
        <v>190</v>
      </c>
      <c r="C16" s="44" t="s">
        <v>193</v>
      </c>
      <c r="D16" s="45">
        <v>2.93</v>
      </c>
    </row>
    <row r="17" ht="21" customHeight="true" spans="1:4">
      <c r="A17" s="19" t="s">
        <v>1275</v>
      </c>
      <c r="B17" s="44" t="s">
        <v>194</v>
      </c>
      <c r="C17" s="44" t="s">
        <v>195</v>
      </c>
      <c r="D17" s="45">
        <v>29.64</v>
      </c>
    </row>
    <row r="18" ht="21" customHeight="true" spans="1:4">
      <c r="A18" s="19" t="s">
        <v>1275</v>
      </c>
      <c r="B18" s="44" t="s">
        <v>196</v>
      </c>
      <c r="C18" s="44" t="s">
        <v>197</v>
      </c>
      <c r="D18" s="45">
        <v>15.75</v>
      </c>
    </row>
    <row r="19" ht="21" customHeight="true" spans="1:4">
      <c r="A19" s="19" t="s">
        <v>1275</v>
      </c>
      <c r="B19" s="44" t="s">
        <v>196</v>
      </c>
      <c r="C19" s="44" t="s">
        <v>198</v>
      </c>
      <c r="D19" s="45">
        <v>0.24</v>
      </c>
    </row>
    <row r="20" ht="21" customHeight="true" spans="1:4">
      <c r="A20" s="19" t="s">
        <v>1275</v>
      </c>
      <c r="B20" s="44" t="s">
        <v>1276</v>
      </c>
      <c r="C20" s="44" t="s">
        <v>200</v>
      </c>
      <c r="D20" s="45">
        <v>1.3</v>
      </c>
    </row>
    <row r="21" ht="21" customHeight="true" spans="1:4">
      <c r="A21" s="19" t="s">
        <v>1275</v>
      </c>
      <c r="B21" s="44" t="s">
        <v>1277</v>
      </c>
      <c r="C21" s="44" t="s">
        <v>202</v>
      </c>
      <c r="D21" s="45">
        <v>14.82</v>
      </c>
    </row>
    <row r="22" ht="21" customHeight="true" spans="1:4">
      <c r="A22" s="19" t="s">
        <v>1275</v>
      </c>
      <c r="B22" s="44" t="s">
        <v>203</v>
      </c>
      <c r="C22" s="44" t="s">
        <v>204</v>
      </c>
      <c r="D22" s="45">
        <v>24.13</v>
      </c>
    </row>
    <row r="23" ht="21" customHeight="true" spans="1:4">
      <c r="A23" s="42" t="s">
        <v>205</v>
      </c>
      <c r="B23" s="43"/>
      <c r="C23" s="43"/>
      <c r="D23" s="41">
        <f>D24+D25</f>
        <v>13.43</v>
      </c>
    </row>
    <row r="24" ht="21" customHeight="true" spans="1:4">
      <c r="A24" s="19" t="s">
        <v>1275</v>
      </c>
      <c r="B24" s="44" t="s">
        <v>206</v>
      </c>
      <c r="C24" s="44" t="s">
        <v>207</v>
      </c>
      <c r="D24" s="45">
        <v>12.9</v>
      </c>
    </row>
    <row r="25" s="90" customFormat="true" ht="21" customHeight="true" spans="1:4">
      <c r="A25" s="19" t="s">
        <v>1275</v>
      </c>
      <c r="B25" s="44" t="s">
        <v>187</v>
      </c>
      <c r="C25" s="44" t="s">
        <v>208</v>
      </c>
      <c r="D25" s="45">
        <v>0.53</v>
      </c>
    </row>
    <row r="26" ht="21" customHeight="true" spans="1:4">
      <c r="A26" s="42" t="s">
        <v>209</v>
      </c>
      <c r="B26" s="43"/>
      <c r="C26" s="43"/>
      <c r="D26" s="41">
        <f>D27+D28+D29</f>
        <v>3.16</v>
      </c>
    </row>
    <row r="27" ht="21" customHeight="true" spans="1:4">
      <c r="A27" s="19" t="s">
        <v>1275</v>
      </c>
      <c r="B27" s="44" t="s">
        <v>210</v>
      </c>
      <c r="C27" s="44" t="s">
        <v>211</v>
      </c>
      <c r="D27" s="45">
        <v>0.02</v>
      </c>
    </row>
    <row r="28" ht="21" customHeight="true" spans="1:4">
      <c r="A28" s="19" t="s">
        <v>1275</v>
      </c>
      <c r="B28" s="44" t="s">
        <v>210</v>
      </c>
      <c r="C28" s="44" t="s">
        <v>212</v>
      </c>
      <c r="D28" s="45">
        <v>2.78</v>
      </c>
    </row>
    <row r="29" ht="21" customHeight="true" spans="1:4">
      <c r="A29" s="19" t="s">
        <v>1275</v>
      </c>
      <c r="B29" s="44" t="s">
        <v>306</v>
      </c>
      <c r="C29" s="44" t="s">
        <v>215</v>
      </c>
      <c r="D29" s="45">
        <v>0.36</v>
      </c>
    </row>
    <row r="30" ht="21" customHeight="true" spans="1:4">
      <c r="A30" s="39" t="s">
        <v>216</v>
      </c>
      <c r="B30" s="40"/>
      <c r="C30" s="40"/>
      <c r="D30" s="41">
        <f>D31</f>
        <v>18.36</v>
      </c>
    </row>
    <row r="31" ht="21" customHeight="true" spans="1:4">
      <c r="A31" s="42" t="s">
        <v>217</v>
      </c>
      <c r="B31" s="43"/>
      <c r="C31" s="43"/>
      <c r="D31" s="41">
        <f>SUM(D32:D39)</f>
        <v>18.36</v>
      </c>
    </row>
    <row r="32" ht="21" customHeight="true" spans="1:4">
      <c r="A32" s="19" t="s">
        <v>1275</v>
      </c>
      <c r="B32" s="67" t="s">
        <v>262</v>
      </c>
      <c r="C32" s="67" t="s">
        <v>219</v>
      </c>
      <c r="D32" s="45">
        <v>6.2</v>
      </c>
    </row>
    <row r="33" ht="21" customHeight="true" spans="1:4">
      <c r="A33" s="19" t="s">
        <v>1275</v>
      </c>
      <c r="B33" s="67" t="s">
        <v>220</v>
      </c>
      <c r="C33" s="67" t="s">
        <v>290</v>
      </c>
      <c r="D33" s="45">
        <v>1</v>
      </c>
    </row>
    <row r="34" s="90" customFormat="true" ht="21" customHeight="true" spans="1:4">
      <c r="A34" s="19" t="s">
        <v>1275</v>
      </c>
      <c r="B34" s="67" t="s">
        <v>359</v>
      </c>
      <c r="C34" s="67" t="s">
        <v>600</v>
      </c>
      <c r="D34" s="45">
        <v>2.86</v>
      </c>
    </row>
    <row r="35" ht="21" customHeight="true" spans="1:4">
      <c r="A35" s="19" t="s">
        <v>1275</v>
      </c>
      <c r="B35" s="67" t="s">
        <v>514</v>
      </c>
      <c r="C35" s="67" t="s">
        <v>515</v>
      </c>
      <c r="D35" s="45">
        <v>2</v>
      </c>
    </row>
    <row r="36" s="90" customFormat="true" ht="21" customHeight="true" spans="1:4">
      <c r="A36" s="19" t="s">
        <v>1275</v>
      </c>
      <c r="B36" s="67" t="s">
        <v>263</v>
      </c>
      <c r="C36" s="67" t="s">
        <v>225</v>
      </c>
      <c r="D36" s="45">
        <v>2.11</v>
      </c>
    </row>
    <row r="37" ht="21" customHeight="true" spans="1:4">
      <c r="A37" s="19" t="s">
        <v>1275</v>
      </c>
      <c r="B37" s="67" t="s">
        <v>291</v>
      </c>
      <c r="C37" s="67" t="s">
        <v>292</v>
      </c>
      <c r="D37" s="45">
        <v>1.8</v>
      </c>
    </row>
    <row r="38" ht="21" customHeight="true" spans="1:4">
      <c r="A38" s="19" t="s">
        <v>1275</v>
      </c>
      <c r="B38" s="67" t="s">
        <v>206</v>
      </c>
      <c r="C38" s="67" t="s">
        <v>321</v>
      </c>
      <c r="D38" s="45">
        <v>0.84</v>
      </c>
    </row>
    <row r="39" ht="21" customHeight="true" spans="1:4">
      <c r="A39" s="46" t="s">
        <v>1275</v>
      </c>
      <c r="B39" s="68" t="s">
        <v>222</v>
      </c>
      <c r="C39" s="68" t="s">
        <v>223</v>
      </c>
      <c r="D39" s="48">
        <v>1.55</v>
      </c>
    </row>
  </sheetData>
  <mergeCells count="12">
    <mergeCell ref="A1:D1"/>
    <mergeCell ref="A7:C7"/>
    <mergeCell ref="A8:C8"/>
    <mergeCell ref="A9:C9"/>
    <mergeCell ref="A23:C23"/>
    <mergeCell ref="A26:C26"/>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7"/>
  <sheetViews>
    <sheetView topLeftCell="A4" workbookViewId="0">
      <selection activeCell="I19" sqref="I19"/>
    </sheetView>
  </sheetViews>
  <sheetFormatPr defaultColWidth="9" defaultRowHeight="13.5" outlineLevelCol="5"/>
  <cols>
    <col min="1" max="1" width="31.75" customWidth="true"/>
    <col min="2" max="2" width="26.25" customWidth="true"/>
    <col min="3" max="3" width="22.25" customWidth="true"/>
    <col min="4" max="4" width="45.5" customWidth="true"/>
    <col min="5" max="5" width="55" customWidth="true"/>
    <col min="6" max="6" width="39.62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42" customHeight="true" spans="1:6">
      <c r="A4" s="52" t="s">
        <v>1275</v>
      </c>
      <c r="B4" s="20" t="s">
        <v>1278</v>
      </c>
      <c r="C4" s="8" t="s">
        <v>233</v>
      </c>
      <c r="D4" s="8" t="s">
        <v>406</v>
      </c>
      <c r="E4" s="20" t="s">
        <v>1279</v>
      </c>
      <c r="F4" s="56">
        <v>30</v>
      </c>
    </row>
    <row r="5" ht="42" customHeight="true" spans="1:6">
      <c r="A5" s="52" t="s">
        <v>1275</v>
      </c>
      <c r="B5" s="20" t="s">
        <v>1280</v>
      </c>
      <c r="C5" s="8" t="s">
        <v>233</v>
      </c>
      <c r="D5" s="8" t="s">
        <v>406</v>
      </c>
      <c r="E5" s="22" t="s">
        <v>1281</v>
      </c>
      <c r="F5" s="56">
        <v>0.5</v>
      </c>
    </row>
    <row r="6" ht="42" customHeight="true" spans="1:6">
      <c r="A6" s="52" t="s">
        <v>1275</v>
      </c>
      <c r="B6" s="20" t="s">
        <v>1282</v>
      </c>
      <c r="C6" s="8" t="s">
        <v>233</v>
      </c>
      <c r="D6" s="8" t="s">
        <v>406</v>
      </c>
      <c r="E6" s="20" t="s">
        <v>1283</v>
      </c>
      <c r="F6" s="167">
        <v>6</v>
      </c>
    </row>
    <row r="7" ht="42" customHeight="true" spans="1:6">
      <c r="A7" s="52" t="s">
        <v>1275</v>
      </c>
      <c r="B7" s="20" t="s">
        <v>1284</v>
      </c>
      <c r="C7" s="8" t="s">
        <v>233</v>
      </c>
      <c r="D7" s="8" t="s">
        <v>406</v>
      </c>
      <c r="E7" s="20" t="s">
        <v>1285</v>
      </c>
      <c r="F7" s="167">
        <v>0.6</v>
      </c>
    </row>
    <row r="8" ht="42" customHeight="true" spans="1:6">
      <c r="A8" s="52" t="s">
        <v>1275</v>
      </c>
      <c r="B8" s="20" t="s">
        <v>1286</v>
      </c>
      <c r="C8" s="8" t="s">
        <v>233</v>
      </c>
      <c r="D8" s="8" t="s">
        <v>406</v>
      </c>
      <c r="E8" s="20" t="s">
        <v>1287</v>
      </c>
      <c r="F8" s="167">
        <v>15.5</v>
      </c>
    </row>
    <row r="9" ht="42" customHeight="true" spans="1:6">
      <c r="A9" s="52" t="s">
        <v>1275</v>
      </c>
      <c r="B9" s="20" t="s">
        <v>1288</v>
      </c>
      <c r="C9" s="8" t="s">
        <v>233</v>
      </c>
      <c r="D9" s="8" t="s">
        <v>406</v>
      </c>
      <c r="E9" s="20" t="s">
        <v>1289</v>
      </c>
      <c r="F9" s="167">
        <v>10</v>
      </c>
    </row>
    <row r="10" ht="42" customHeight="true" spans="1:6">
      <c r="A10" s="52" t="s">
        <v>1275</v>
      </c>
      <c r="B10" s="20" t="s">
        <v>1290</v>
      </c>
      <c r="C10" s="8" t="s">
        <v>233</v>
      </c>
      <c r="D10" s="8" t="s">
        <v>406</v>
      </c>
      <c r="E10" s="20" t="s">
        <v>1291</v>
      </c>
      <c r="F10" s="167">
        <v>2</v>
      </c>
    </row>
    <row r="11" ht="42" customHeight="true" spans="1:6">
      <c r="A11" s="52" t="s">
        <v>1275</v>
      </c>
      <c r="B11" s="20" t="s">
        <v>1292</v>
      </c>
      <c r="C11" s="8" t="s">
        <v>233</v>
      </c>
      <c r="D11" s="8" t="s">
        <v>406</v>
      </c>
      <c r="E11" s="20" t="s">
        <v>1293</v>
      </c>
      <c r="F11" s="167">
        <v>10</v>
      </c>
    </row>
    <row r="12" ht="65.1" customHeight="true" spans="1:6">
      <c r="A12" s="52" t="s">
        <v>1275</v>
      </c>
      <c r="B12" s="20" t="s">
        <v>1294</v>
      </c>
      <c r="C12" s="8" t="s">
        <v>233</v>
      </c>
      <c r="D12" s="8" t="s">
        <v>406</v>
      </c>
      <c r="E12" s="20" t="s">
        <v>1295</v>
      </c>
      <c r="F12" s="167">
        <v>57.03</v>
      </c>
    </row>
    <row r="13" ht="65.1" customHeight="true" spans="1:6">
      <c r="A13" s="52" t="s">
        <v>1275</v>
      </c>
      <c r="B13" s="20" t="s">
        <v>1296</v>
      </c>
      <c r="C13" s="8" t="s">
        <v>233</v>
      </c>
      <c r="D13" s="8" t="s">
        <v>406</v>
      </c>
      <c r="E13" s="20" t="s">
        <v>1297</v>
      </c>
      <c r="F13" s="167">
        <v>20</v>
      </c>
    </row>
    <row r="14" ht="42" customHeight="true" spans="1:6">
      <c r="A14" s="52" t="s">
        <v>1275</v>
      </c>
      <c r="B14" s="20" t="s">
        <v>1298</v>
      </c>
      <c r="C14" s="8" t="s">
        <v>233</v>
      </c>
      <c r="D14" s="8" t="s">
        <v>406</v>
      </c>
      <c r="E14" s="20" t="s">
        <v>1299</v>
      </c>
      <c r="F14" s="167">
        <v>1</v>
      </c>
    </row>
    <row r="15" ht="42" customHeight="true" spans="1:6">
      <c r="A15" s="52" t="s">
        <v>1275</v>
      </c>
      <c r="B15" s="20" t="s">
        <v>1300</v>
      </c>
      <c r="C15" s="8" t="s">
        <v>233</v>
      </c>
      <c r="D15" s="8" t="s">
        <v>406</v>
      </c>
      <c r="E15" s="20" t="s">
        <v>1301</v>
      </c>
      <c r="F15" s="167">
        <v>10</v>
      </c>
    </row>
    <row r="16" ht="42" customHeight="true" spans="1:6">
      <c r="A16" s="71" t="s">
        <v>175</v>
      </c>
      <c r="B16" s="72"/>
      <c r="C16" s="72"/>
      <c r="D16" s="72"/>
      <c r="E16" s="75"/>
      <c r="F16" s="58">
        <f>SUM(F4:F15)</f>
        <v>162.63</v>
      </c>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sheetData>
  <mergeCells count="2">
    <mergeCell ref="A1:F1"/>
    <mergeCell ref="A16:E1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7"/>
  <sheetViews>
    <sheetView topLeftCell="A12" workbookViewId="0">
      <selection activeCell="I19" sqref="I19"/>
    </sheetView>
  </sheetViews>
  <sheetFormatPr defaultColWidth="9" defaultRowHeight="13.5" outlineLevelCol="3"/>
  <cols>
    <col min="1" max="1" width="41.75" style="297" customWidth="true"/>
    <col min="2" max="3" width="67.5" customWidth="true"/>
    <col min="4" max="4" width="41.75" customWidth="true"/>
  </cols>
  <sheetData>
    <row r="1" ht="39" customHeight="true" spans="1:4">
      <c r="A1" s="298" t="s">
        <v>256</v>
      </c>
      <c r="B1" s="14"/>
      <c r="C1" s="14"/>
      <c r="D1" s="14"/>
    </row>
    <row r="2" ht="14.1" customHeight="true" spans="1:4">
      <c r="A2" s="299"/>
      <c r="B2" s="28"/>
      <c r="C2" s="28"/>
      <c r="D2" s="29" t="s">
        <v>1</v>
      </c>
    </row>
    <row r="3" spans="1:4">
      <c r="A3" s="300" t="s">
        <v>177</v>
      </c>
      <c r="B3" s="31" t="s">
        <v>178</v>
      </c>
      <c r="C3" s="31" t="s">
        <v>179</v>
      </c>
      <c r="D3" s="32" t="s">
        <v>180</v>
      </c>
    </row>
    <row r="4" spans="1:4">
      <c r="A4" s="301"/>
      <c r="B4" s="34"/>
      <c r="C4" s="34"/>
      <c r="D4" s="35"/>
    </row>
    <row r="5" spans="1:4">
      <c r="A5" s="301"/>
      <c r="B5" s="34"/>
      <c r="C5" s="34"/>
      <c r="D5" s="35"/>
    </row>
    <row r="6" spans="1:4">
      <c r="A6" s="301"/>
      <c r="B6" s="34"/>
      <c r="C6" s="34"/>
      <c r="D6" s="35"/>
    </row>
    <row r="7" ht="36.95" customHeight="true" spans="1:4">
      <c r="A7" s="302" t="s">
        <v>181</v>
      </c>
      <c r="B7" s="37"/>
      <c r="C7" s="37"/>
      <c r="D7" s="38">
        <f>D8+D30</f>
        <v>230.62</v>
      </c>
    </row>
    <row r="8" ht="26.1" customHeight="true" spans="1:4">
      <c r="A8" s="303" t="s">
        <v>182</v>
      </c>
      <c r="B8" s="40"/>
      <c r="C8" s="40"/>
      <c r="D8" s="41">
        <f>D9+D23+D26</f>
        <v>217.43</v>
      </c>
    </row>
    <row r="9" ht="26.1" customHeight="true" spans="1:4">
      <c r="A9" s="283" t="s">
        <v>183</v>
      </c>
      <c r="B9" s="43"/>
      <c r="C9" s="43"/>
      <c r="D9" s="41">
        <f>SUM(D10:D22)</f>
        <v>197.68</v>
      </c>
    </row>
    <row r="10" ht="26.1" customHeight="true" spans="1:4">
      <c r="A10" s="304" t="s">
        <v>1302</v>
      </c>
      <c r="B10" s="44" t="s">
        <v>185</v>
      </c>
      <c r="C10" s="44" t="s">
        <v>186</v>
      </c>
      <c r="D10" s="45">
        <v>75.07</v>
      </c>
    </row>
    <row r="11" ht="21" customHeight="true" spans="1:4">
      <c r="A11" s="304" t="s">
        <v>1302</v>
      </c>
      <c r="B11" s="44" t="s">
        <v>187</v>
      </c>
      <c r="C11" s="44" t="s">
        <v>188</v>
      </c>
      <c r="D11" s="45">
        <v>33.57</v>
      </c>
    </row>
    <row r="12" ht="21" customHeight="true" spans="1:4">
      <c r="A12" s="304" t="s">
        <v>1302</v>
      </c>
      <c r="B12" s="44" t="s">
        <v>187</v>
      </c>
      <c r="C12" s="44" t="s">
        <v>189</v>
      </c>
      <c r="D12" s="45">
        <v>4.02</v>
      </c>
    </row>
    <row r="13" ht="21" customHeight="true" spans="1:4">
      <c r="A13" s="304" t="s">
        <v>1302</v>
      </c>
      <c r="B13" s="44" t="s">
        <v>190</v>
      </c>
      <c r="C13" s="44" t="s">
        <v>191</v>
      </c>
      <c r="D13" s="45">
        <v>6.27</v>
      </c>
    </row>
    <row r="14" ht="21" customHeight="true" spans="1:4">
      <c r="A14" s="304" t="s">
        <v>1302</v>
      </c>
      <c r="B14" s="44" t="s">
        <v>258</v>
      </c>
      <c r="C14" s="44" t="s">
        <v>259</v>
      </c>
      <c r="D14" s="45">
        <v>9.6</v>
      </c>
    </row>
    <row r="15" ht="21" customHeight="true" spans="1:4">
      <c r="A15" s="304" t="s">
        <v>1302</v>
      </c>
      <c r="B15" s="44" t="s">
        <v>190</v>
      </c>
      <c r="C15" s="44" t="s">
        <v>192</v>
      </c>
      <c r="D15" s="45">
        <v>5.32</v>
      </c>
    </row>
    <row r="16" ht="21" customHeight="true" spans="1:4">
      <c r="A16" s="304" t="s">
        <v>1302</v>
      </c>
      <c r="B16" s="44" t="s">
        <v>190</v>
      </c>
      <c r="C16" s="44" t="s">
        <v>193</v>
      </c>
      <c r="D16" s="45">
        <v>2.76</v>
      </c>
    </row>
    <row r="17" ht="21" customHeight="true" spans="1:4">
      <c r="A17" s="304" t="s">
        <v>1302</v>
      </c>
      <c r="B17" s="44" t="s">
        <v>194</v>
      </c>
      <c r="C17" s="44" t="s">
        <v>195</v>
      </c>
      <c r="D17" s="45">
        <v>20.84</v>
      </c>
    </row>
    <row r="18" ht="21" customHeight="true" spans="1:4">
      <c r="A18" s="304" t="s">
        <v>1302</v>
      </c>
      <c r="B18" s="44" t="s">
        <v>196</v>
      </c>
      <c r="C18" s="44" t="s">
        <v>197</v>
      </c>
      <c r="D18" s="45">
        <v>11.07</v>
      </c>
    </row>
    <row r="19" ht="21" customHeight="true" spans="1:4">
      <c r="A19" s="304" t="s">
        <v>1302</v>
      </c>
      <c r="B19" s="44" t="s">
        <v>196</v>
      </c>
      <c r="C19" s="44" t="s">
        <v>198</v>
      </c>
      <c r="D19" s="45">
        <v>0.25</v>
      </c>
    </row>
    <row r="20" ht="21" customHeight="true" spans="1:4">
      <c r="A20" s="304" t="s">
        <v>1302</v>
      </c>
      <c r="B20" s="44" t="s">
        <v>199</v>
      </c>
      <c r="C20" s="44" t="s">
        <v>200</v>
      </c>
      <c r="D20" s="45">
        <v>0.92</v>
      </c>
    </row>
    <row r="21" ht="21" customHeight="true" spans="1:4">
      <c r="A21" s="304" t="s">
        <v>1302</v>
      </c>
      <c r="B21" s="44" t="s">
        <v>201</v>
      </c>
      <c r="C21" s="44" t="s">
        <v>202</v>
      </c>
      <c r="D21" s="45">
        <v>10.42</v>
      </c>
    </row>
    <row r="22" ht="21" customHeight="true" spans="1:4">
      <c r="A22" s="304" t="s">
        <v>1302</v>
      </c>
      <c r="B22" s="44" t="s">
        <v>203</v>
      </c>
      <c r="C22" s="44" t="s">
        <v>204</v>
      </c>
      <c r="D22" s="45">
        <v>17.57</v>
      </c>
    </row>
    <row r="23" ht="21" customHeight="true" spans="1:4">
      <c r="A23" s="283" t="s">
        <v>205</v>
      </c>
      <c r="B23" s="43"/>
      <c r="C23" s="43"/>
      <c r="D23" s="41">
        <f>D24+D25</f>
        <v>12.71</v>
      </c>
    </row>
    <row r="24" ht="21" customHeight="true" spans="1:4">
      <c r="A24" s="304" t="s">
        <v>1302</v>
      </c>
      <c r="B24" s="44" t="s">
        <v>206</v>
      </c>
      <c r="C24" s="44" t="s">
        <v>207</v>
      </c>
      <c r="D24" s="45">
        <v>12.18</v>
      </c>
    </row>
    <row r="25" ht="21" customHeight="true" spans="1:4">
      <c r="A25" s="304" t="s">
        <v>1302</v>
      </c>
      <c r="B25" s="44" t="s">
        <v>187</v>
      </c>
      <c r="C25" s="44" t="s">
        <v>208</v>
      </c>
      <c r="D25" s="45">
        <v>0.53</v>
      </c>
    </row>
    <row r="26" ht="21" customHeight="true" spans="1:4">
      <c r="A26" s="283" t="s">
        <v>209</v>
      </c>
      <c r="B26" s="43"/>
      <c r="C26" s="43"/>
      <c r="D26" s="41">
        <f>D27+D28+D29</f>
        <v>7.04</v>
      </c>
    </row>
    <row r="27" ht="21" customHeight="true" spans="1:4">
      <c r="A27" s="305" t="s">
        <v>1302</v>
      </c>
      <c r="B27" s="62" t="s">
        <v>210</v>
      </c>
      <c r="C27" s="62" t="s">
        <v>211</v>
      </c>
      <c r="D27" s="306">
        <v>0.52</v>
      </c>
    </row>
    <row r="28" ht="21" customHeight="true" spans="1:4">
      <c r="A28" s="307" t="s">
        <v>1302</v>
      </c>
      <c r="B28" s="85" t="s">
        <v>210</v>
      </c>
      <c r="C28" s="85" t="s">
        <v>212</v>
      </c>
      <c r="D28" s="306">
        <v>5.8</v>
      </c>
    </row>
    <row r="29" ht="21" customHeight="true" spans="1:4">
      <c r="A29" s="307" t="s">
        <v>1302</v>
      </c>
      <c r="B29" s="85" t="s">
        <v>306</v>
      </c>
      <c r="C29" s="85" t="s">
        <v>215</v>
      </c>
      <c r="D29" s="306">
        <v>0.72</v>
      </c>
    </row>
    <row r="30" ht="21" customHeight="true" spans="1:4">
      <c r="A30" s="284" t="s">
        <v>216</v>
      </c>
      <c r="B30" s="285"/>
      <c r="C30" s="285"/>
      <c r="D30" s="308">
        <f>D31</f>
        <v>13.19</v>
      </c>
    </row>
    <row r="31" ht="21" customHeight="true" spans="1:4">
      <c r="A31" s="286" t="s">
        <v>217</v>
      </c>
      <c r="B31" s="287"/>
      <c r="C31" s="287"/>
      <c r="D31" s="308">
        <f>D32+D33+D34+D35+D36+D37</f>
        <v>13.19</v>
      </c>
    </row>
    <row r="32" ht="21" customHeight="true" spans="1:4">
      <c r="A32" s="307" t="s">
        <v>1302</v>
      </c>
      <c r="B32" s="123" t="s">
        <v>262</v>
      </c>
      <c r="C32" s="123" t="s">
        <v>219</v>
      </c>
      <c r="D32" s="306">
        <v>2.85</v>
      </c>
    </row>
    <row r="33" ht="21" customHeight="true" spans="1:4">
      <c r="A33" s="307" t="s">
        <v>1302</v>
      </c>
      <c r="B33" s="123" t="s">
        <v>291</v>
      </c>
      <c r="C33" s="123" t="s">
        <v>292</v>
      </c>
      <c r="D33" s="306">
        <v>3.6</v>
      </c>
    </row>
    <row r="34" ht="21" customHeight="true" spans="1:4">
      <c r="A34" s="307" t="s">
        <v>1302</v>
      </c>
      <c r="B34" s="123" t="s">
        <v>206</v>
      </c>
      <c r="C34" s="123" t="s">
        <v>321</v>
      </c>
      <c r="D34" s="306">
        <v>0.3</v>
      </c>
    </row>
    <row r="35" ht="21" customHeight="true" spans="1:4">
      <c r="A35" s="307" t="s">
        <v>1302</v>
      </c>
      <c r="B35" s="123" t="s">
        <v>222</v>
      </c>
      <c r="C35" s="123" t="s">
        <v>223</v>
      </c>
      <c r="D35" s="306">
        <v>1.05</v>
      </c>
    </row>
    <row r="36" ht="21" customHeight="true" spans="1:4">
      <c r="A36" s="307" t="s">
        <v>1302</v>
      </c>
      <c r="B36" s="123" t="s">
        <v>263</v>
      </c>
      <c r="C36" s="123" t="s">
        <v>225</v>
      </c>
      <c r="D36" s="306">
        <v>1.49</v>
      </c>
    </row>
    <row r="37" ht="21" customHeight="true" spans="1:4">
      <c r="A37" s="309" t="s">
        <v>1302</v>
      </c>
      <c r="B37" s="172" t="s">
        <v>359</v>
      </c>
      <c r="C37" s="172" t="s">
        <v>360</v>
      </c>
      <c r="D37" s="310">
        <v>3.9</v>
      </c>
    </row>
  </sheetData>
  <mergeCells count="12">
    <mergeCell ref="A1:D1"/>
    <mergeCell ref="A7:C7"/>
    <mergeCell ref="A8:C8"/>
    <mergeCell ref="A9:C9"/>
    <mergeCell ref="A23:C23"/>
    <mergeCell ref="A26:C26"/>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4"/>
  <sheetViews>
    <sheetView workbookViewId="0">
      <selection activeCell="I19" sqref="I19"/>
    </sheetView>
  </sheetViews>
  <sheetFormatPr defaultColWidth="9" defaultRowHeight="13.5" outlineLevelCol="6"/>
  <cols>
    <col min="1" max="1" width="26.25" style="110" customWidth="true"/>
    <col min="2" max="2" width="26.25" style="150" customWidth="true"/>
    <col min="3" max="3" width="22.25" style="110" customWidth="true"/>
    <col min="4" max="4" width="45.5" style="110" customWidth="true"/>
    <col min="5" max="5" width="55" style="150" customWidth="true"/>
    <col min="6" max="6" width="45.5" style="110" customWidth="true"/>
  </cols>
  <sheetData>
    <row r="1" ht="39" customHeight="true" spans="1:6">
      <c r="A1" s="13" t="s">
        <v>264</v>
      </c>
      <c r="B1" s="130"/>
      <c r="C1" s="14"/>
      <c r="D1" s="14"/>
      <c r="E1" s="130"/>
      <c r="F1" s="13"/>
    </row>
    <row r="2" ht="20.1" customHeight="true" spans="1:6">
      <c r="A2" s="15"/>
      <c r="B2" s="288"/>
      <c r="C2" s="16"/>
      <c r="D2" s="16"/>
      <c r="E2" s="288"/>
      <c r="F2" s="293" t="s">
        <v>1</v>
      </c>
    </row>
    <row r="3" ht="62.1" customHeight="true" spans="1:6">
      <c r="A3" s="49" t="s">
        <v>4</v>
      </c>
      <c r="B3" s="50" t="s">
        <v>227</v>
      </c>
      <c r="C3" s="51" t="s">
        <v>228</v>
      </c>
      <c r="D3" s="50" t="s">
        <v>229</v>
      </c>
      <c r="E3" s="50" t="s">
        <v>230</v>
      </c>
      <c r="F3" s="55" t="s">
        <v>231</v>
      </c>
    </row>
    <row r="4" ht="30" customHeight="true" spans="1:6">
      <c r="A4" s="19" t="s">
        <v>1302</v>
      </c>
      <c r="B4" s="69" t="s">
        <v>688</v>
      </c>
      <c r="C4" s="165" t="s">
        <v>233</v>
      </c>
      <c r="D4" s="289"/>
      <c r="E4" s="294" t="s">
        <v>1303</v>
      </c>
      <c r="F4" s="282">
        <v>30</v>
      </c>
    </row>
    <row r="5" ht="30" customHeight="true" spans="1:6">
      <c r="A5" s="19" t="s">
        <v>1302</v>
      </c>
      <c r="B5" s="69" t="s">
        <v>1287</v>
      </c>
      <c r="C5" s="165" t="s">
        <v>233</v>
      </c>
      <c r="D5" s="289"/>
      <c r="E5" s="294" t="s">
        <v>1304</v>
      </c>
      <c r="F5" s="140">
        <v>15.8</v>
      </c>
    </row>
    <row r="6" ht="30" customHeight="true" spans="1:6">
      <c r="A6" s="19" t="s">
        <v>1302</v>
      </c>
      <c r="B6" s="69" t="s">
        <v>1305</v>
      </c>
      <c r="C6" s="165" t="s">
        <v>233</v>
      </c>
      <c r="D6" s="289"/>
      <c r="E6" s="294" t="s">
        <v>1306</v>
      </c>
      <c r="F6" s="140">
        <v>13.2</v>
      </c>
    </row>
    <row r="7" ht="30" customHeight="true" spans="1:6">
      <c r="A7" s="19" t="s">
        <v>1302</v>
      </c>
      <c r="B7" s="69" t="s">
        <v>1307</v>
      </c>
      <c r="C7" s="165" t="s">
        <v>233</v>
      </c>
      <c r="D7" s="289"/>
      <c r="E7" s="294" t="s">
        <v>1308</v>
      </c>
      <c r="F7" s="140">
        <v>10</v>
      </c>
    </row>
    <row r="8" ht="30" customHeight="true" spans="1:6">
      <c r="A8" s="19" t="s">
        <v>1302</v>
      </c>
      <c r="B8" s="20" t="s">
        <v>1309</v>
      </c>
      <c r="C8" s="165" t="s">
        <v>233</v>
      </c>
      <c r="D8" s="8"/>
      <c r="E8" s="294" t="s">
        <v>1310</v>
      </c>
      <c r="F8" s="140">
        <v>0.5</v>
      </c>
    </row>
    <row r="9" ht="30" customHeight="true" spans="1:7">
      <c r="A9" s="19" t="s">
        <v>1302</v>
      </c>
      <c r="B9" s="20" t="s">
        <v>1311</v>
      </c>
      <c r="C9" s="165" t="s">
        <v>233</v>
      </c>
      <c r="D9" s="8"/>
      <c r="E9" s="294" t="s">
        <v>1312</v>
      </c>
      <c r="F9" s="140">
        <v>40</v>
      </c>
      <c r="G9" s="142"/>
    </row>
    <row r="10" ht="30" customHeight="true" spans="1:6">
      <c r="A10" s="19" t="s">
        <v>1302</v>
      </c>
      <c r="B10" s="20" t="s">
        <v>1285</v>
      </c>
      <c r="C10" s="165" t="s">
        <v>233</v>
      </c>
      <c r="D10" s="8"/>
      <c r="E10" s="294" t="s">
        <v>1285</v>
      </c>
      <c r="F10" s="140">
        <v>1.3</v>
      </c>
    </row>
    <row r="11" ht="30" customHeight="true" spans="1:6">
      <c r="A11" s="19" t="s">
        <v>1302</v>
      </c>
      <c r="B11" s="233" t="s">
        <v>709</v>
      </c>
      <c r="C11" s="165" t="s">
        <v>233</v>
      </c>
      <c r="D11" s="234"/>
      <c r="E11" s="233" t="s">
        <v>286</v>
      </c>
      <c r="F11" s="240">
        <v>1</v>
      </c>
    </row>
    <row r="12" ht="30" customHeight="true" spans="1:6">
      <c r="A12" s="19" t="s">
        <v>1302</v>
      </c>
      <c r="B12" s="233" t="s">
        <v>1313</v>
      </c>
      <c r="C12" s="165" t="s">
        <v>233</v>
      </c>
      <c r="D12" s="234"/>
      <c r="E12" s="233" t="s">
        <v>1314</v>
      </c>
      <c r="F12" s="240">
        <v>5.1</v>
      </c>
    </row>
    <row r="13" ht="30" customHeight="true" spans="1:6">
      <c r="A13" s="19" t="s">
        <v>1302</v>
      </c>
      <c r="B13" s="70" t="s">
        <v>1315</v>
      </c>
      <c r="C13" s="165" t="s">
        <v>233</v>
      </c>
      <c r="D13" s="290"/>
      <c r="E13" s="70" t="s">
        <v>1315</v>
      </c>
      <c r="F13" s="211">
        <v>1.5</v>
      </c>
    </row>
    <row r="14" ht="30" customHeight="true" spans="1:6">
      <c r="A14" s="19" t="s">
        <v>1302</v>
      </c>
      <c r="B14" s="70" t="s">
        <v>1316</v>
      </c>
      <c r="C14" s="165" t="s">
        <v>233</v>
      </c>
      <c r="D14" s="290"/>
      <c r="E14" s="70" t="s">
        <v>1316</v>
      </c>
      <c r="F14" s="211">
        <v>0.6</v>
      </c>
    </row>
    <row r="15" ht="56.1" customHeight="true" spans="1:6">
      <c r="A15" s="19" t="s">
        <v>1302</v>
      </c>
      <c r="B15" s="233" t="s">
        <v>1300</v>
      </c>
      <c r="C15" s="234" t="s">
        <v>233</v>
      </c>
      <c r="D15" s="234"/>
      <c r="E15" s="20" t="s">
        <v>1301</v>
      </c>
      <c r="F15" s="240">
        <v>10</v>
      </c>
    </row>
    <row r="16" ht="30.95" customHeight="true" spans="1:6">
      <c r="A16" s="291" t="s">
        <v>175</v>
      </c>
      <c r="B16" s="292"/>
      <c r="C16" s="292"/>
      <c r="D16" s="292"/>
      <c r="E16" s="295"/>
      <c r="F16" s="296">
        <f>SUM(F4:F15)</f>
        <v>129</v>
      </c>
    </row>
    <row r="17" ht="20.25" spans="1:4">
      <c r="A17" s="111"/>
      <c r="B17" s="151"/>
      <c r="C17" s="111"/>
      <c r="D17" s="111"/>
    </row>
    <row r="18" ht="20.25" spans="1:4">
      <c r="A18" s="111"/>
      <c r="B18" s="151"/>
      <c r="C18" s="111"/>
      <c r="D18" s="111"/>
    </row>
    <row r="19" ht="20.25" spans="1:4">
      <c r="A19" s="111"/>
      <c r="B19" s="151"/>
      <c r="C19" s="111"/>
      <c r="D19" s="111"/>
    </row>
    <row r="20" ht="20.25" spans="1:4">
      <c r="A20" s="111"/>
      <c r="B20" s="151"/>
      <c r="C20" s="111"/>
      <c r="D20" s="111"/>
    </row>
    <row r="21" ht="20.25" spans="1:4">
      <c r="A21" s="111"/>
      <c r="B21" s="151"/>
      <c r="C21" s="111"/>
      <c r="D21" s="111"/>
    </row>
    <row r="22" ht="20.25" spans="1:4">
      <c r="A22" s="111"/>
      <c r="B22" s="151"/>
      <c r="C22" s="111"/>
      <c r="D22" s="111"/>
    </row>
    <row r="23" ht="20.25" spans="1:4">
      <c r="A23" s="111"/>
      <c r="B23" s="151"/>
      <c r="C23" s="111"/>
      <c r="D23" s="111"/>
    </row>
    <row r="24" ht="20.25" spans="1:4">
      <c r="A24" s="111"/>
      <c r="B24" s="151"/>
      <c r="C24" s="111"/>
      <c r="D24" s="111"/>
    </row>
  </sheetData>
  <mergeCells count="2">
    <mergeCell ref="A1:F1"/>
    <mergeCell ref="A16:E1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topLeftCell="A16"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209.54</v>
      </c>
    </row>
    <row r="8" ht="26.1" customHeight="true" spans="1:4">
      <c r="A8" s="39" t="s">
        <v>182</v>
      </c>
      <c r="B8" s="40"/>
      <c r="C8" s="40"/>
      <c r="D8" s="41">
        <f>D9+D23+D26</f>
        <v>195.39</v>
      </c>
    </row>
    <row r="9" ht="26.1" customHeight="true" spans="1:4">
      <c r="A9" s="42" t="s">
        <v>183</v>
      </c>
      <c r="B9" s="43"/>
      <c r="C9" s="43"/>
      <c r="D9" s="41">
        <f>SUM(D10:D22)</f>
        <v>181.17</v>
      </c>
    </row>
    <row r="10" ht="21" customHeight="true" spans="1:4">
      <c r="A10" s="19" t="s">
        <v>1317</v>
      </c>
      <c r="B10" s="44" t="s">
        <v>185</v>
      </c>
      <c r="C10" s="44" t="s">
        <v>186</v>
      </c>
      <c r="D10" s="45">
        <v>69.35</v>
      </c>
    </row>
    <row r="11" ht="21" customHeight="true" spans="1:4">
      <c r="A11" s="19" t="s">
        <v>1317</v>
      </c>
      <c r="B11" s="44" t="s">
        <v>187</v>
      </c>
      <c r="C11" s="44" t="s">
        <v>188</v>
      </c>
      <c r="D11" s="45">
        <v>26.6</v>
      </c>
    </row>
    <row r="12" ht="21" customHeight="true" spans="1:4">
      <c r="A12" s="19" t="s">
        <v>1317</v>
      </c>
      <c r="B12" s="44" t="s">
        <v>187</v>
      </c>
      <c r="C12" s="44" t="s">
        <v>189</v>
      </c>
      <c r="D12" s="45">
        <v>3.6</v>
      </c>
    </row>
    <row r="13" ht="21" customHeight="true" spans="1:4">
      <c r="A13" s="19" t="s">
        <v>1317</v>
      </c>
      <c r="B13" s="44" t="s">
        <v>190</v>
      </c>
      <c r="C13" s="44" t="s">
        <v>191</v>
      </c>
      <c r="D13" s="45">
        <v>3.95</v>
      </c>
    </row>
    <row r="14" ht="21" customHeight="true" spans="1:4">
      <c r="A14" s="19" t="s">
        <v>1317</v>
      </c>
      <c r="B14" s="44" t="s">
        <v>258</v>
      </c>
      <c r="C14" s="44" t="s">
        <v>259</v>
      </c>
      <c r="D14" s="45">
        <v>15.3</v>
      </c>
    </row>
    <row r="15" ht="21" customHeight="true" spans="1:4">
      <c r="A15" s="19" t="s">
        <v>1317</v>
      </c>
      <c r="B15" s="44" t="s">
        <v>190</v>
      </c>
      <c r="C15" s="44" t="s">
        <v>192</v>
      </c>
      <c r="D15" s="45">
        <v>4.28</v>
      </c>
    </row>
    <row r="16" ht="21" customHeight="true" spans="1:4">
      <c r="A16" s="19" t="s">
        <v>1317</v>
      </c>
      <c r="B16" s="44" t="s">
        <v>190</v>
      </c>
      <c r="C16" s="44" t="s">
        <v>193</v>
      </c>
      <c r="D16" s="45">
        <v>2.24</v>
      </c>
    </row>
    <row r="17" ht="21" customHeight="true" spans="1:4">
      <c r="A17" s="19" t="s">
        <v>1317</v>
      </c>
      <c r="B17" s="44" t="s">
        <v>194</v>
      </c>
      <c r="C17" s="44" t="s">
        <v>195</v>
      </c>
      <c r="D17" s="45">
        <v>19.16</v>
      </c>
    </row>
    <row r="18" ht="21" customHeight="true" spans="1:4">
      <c r="A18" s="19" t="s">
        <v>1317</v>
      </c>
      <c r="B18" s="44" t="s">
        <v>196</v>
      </c>
      <c r="C18" s="44" t="s">
        <v>197</v>
      </c>
      <c r="D18" s="45">
        <v>10.18</v>
      </c>
    </row>
    <row r="19" ht="21" customHeight="true" spans="1:4">
      <c r="A19" s="19" t="s">
        <v>1317</v>
      </c>
      <c r="B19" s="44" t="s">
        <v>196</v>
      </c>
      <c r="C19" s="44" t="s">
        <v>198</v>
      </c>
      <c r="D19" s="45">
        <v>0.22</v>
      </c>
    </row>
    <row r="20" ht="21" customHeight="true" spans="1:4">
      <c r="A20" s="19" t="s">
        <v>1317</v>
      </c>
      <c r="B20" s="44" t="s">
        <v>199</v>
      </c>
      <c r="C20" s="44" t="s">
        <v>200</v>
      </c>
      <c r="D20" s="45">
        <v>0.84</v>
      </c>
    </row>
    <row r="21" ht="21" customHeight="true" spans="1:4">
      <c r="A21" s="19" t="s">
        <v>1317</v>
      </c>
      <c r="B21" s="44" t="s">
        <v>201</v>
      </c>
      <c r="C21" s="44" t="s">
        <v>202</v>
      </c>
      <c r="D21" s="45">
        <v>9.58</v>
      </c>
    </row>
    <row r="22" ht="21" customHeight="true" spans="1:4">
      <c r="A22" s="19" t="s">
        <v>1317</v>
      </c>
      <c r="B22" s="44" t="s">
        <v>203</v>
      </c>
      <c r="C22" s="44" t="s">
        <v>204</v>
      </c>
      <c r="D22" s="45">
        <v>15.87</v>
      </c>
    </row>
    <row r="23" ht="21" customHeight="true" spans="1:4">
      <c r="A23" s="283" t="s">
        <v>205</v>
      </c>
      <c r="B23" s="43"/>
      <c r="C23" s="43"/>
      <c r="D23" s="41">
        <f>D24+D25</f>
        <v>10.25</v>
      </c>
    </row>
    <row r="24" ht="21" customHeight="true" spans="1:4">
      <c r="A24" s="19" t="s">
        <v>1317</v>
      </c>
      <c r="B24" s="44" t="s">
        <v>206</v>
      </c>
      <c r="C24" s="44" t="s">
        <v>207</v>
      </c>
      <c r="D24" s="45">
        <v>9.72</v>
      </c>
    </row>
    <row r="25" ht="21" customHeight="true" spans="1:4">
      <c r="A25" s="19" t="s">
        <v>1317</v>
      </c>
      <c r="B25" s="44" t="s">
        <v>187</v>
      </c>
      <c r="C25" s="44" t="s">
        <v>208</v>
      </c>
      <c r="D25" s="45">
        <v>0.53</v>
      </c>
    </row>
    <row r="26" ht="21" customHeight="true" spans="1:4">
      <c r="A26" s="283" t="s">
        <v>209</v>
      </c>
      <c r="B26" s="43"/>
      <c r="C26" s="43"/>
      <c r="D26" s="41">
        <f>D27+D28+D29</f>
        <v>3.97</v>
      </c>
    </row>
    <row r="27" ht="21" customHeight="true" spans="1:4">
      <c r="A27" s="19" t="s">
        <v>1317</v>
      </c>
      <c r="B27" s="44" t="s">
        <v>210</v>
      </c>
      <c r="C27" s="44" t="s">
        <v>211</v>
      </c>
      <c r="D27" s="45">
        <v>0.02</v>
      </c>
    </row>
    <row r="28" ht="21" customHeight="true" spans="1:4">
      <c r="A28" s="19" t="s">
        <v>1317</v>
      </c>
      <c r="B28" s="44" t="s">
        <v>210</v>
      </c>
      <c r="C28" s="44" t="s">
        <v>212</v>
      </c>
      <c r="D28" s="45">
        <v>2.87</v>
      </c>
    </row>
    <row r="29" ht="21" customHeight="true" spans="1:4">
      <c r="A29" s="19" t="s">
        <v>1317</v>
      </c>
      <c r="B29" s="44" t="s">
        <v>306</v>
      </c>
      <c r="C29" s="44" t="s">
        <v>215</v>
      </c>
      <c r="D29" s="45">
        <v>1.08</v>
      </c>
    </row>
    <row r="30" ht="21" customHeight="true" spans="1:4">
      <c r="A30" s="284" t="s">
        <v>216</v>
      </c>
      <c r="B30" s="285"/>
      <c r="C30" s="285"/>
      <c r="D30" s="41">
        <f>D31</f>
        <v>14.15</v>
      </c>
    </row>
    <row r="31" ht="21" customHeight="true" spans="1:4">
      <c r="A31" s="286" t="s">
        <v>217</v>
      </c>
      <c r="B31" s="287"/>
      <c r="C31" s="287"/>
      <c r="D31" s="41">
        <f>SUM(D32:D38)</f>
        <v>14.15</v>
      </c>
    </row>
    <row r="32" ht="21" customHeight="true" spans="1:4">
      <c r="A32" s="19" t="s">
        <v>1317</v>
      </c>
      <c r="B32" s="67" t="s">
        <v>262</v>
      </c>
      <c r="C32" s="67" t="s">
        <v>219</v>
      </c>
      <c r="D32" s="45">
        <v>4.4</v>
      </c>
    </row>
    <row r="33" ht="21" customHeight="true" spans="1:4">
      <c r="A33" s="19" t="s">
        <v>1317</v>
      </c>
      <c r="B33" s="67" t="s">
        <v>291</v>
      </c>
      <c r="C33" s="67" t="s">
        <v>292</v>
      </c>
      <c r="D33" s="45">
        <v>1.8</v>
      </c>
    </row>
    <row r="34" ht="21" customHeight="true" spans="1:4">
      <c r="A34" s="19" t="s">
        <v>1317</v>
      </c>
      <c r="B34" s="67" t="s">
        <v>514</v>
      </c>
      <c r="C34" s="67" t="s">
        <v>515</v>
      </c>
      <c r="D34" s="45">
        <v>2</v>
      </c>
    </row>
    <row r="35" ht="21" customHeight="true" spans="1:4">
      <c r="A35" s="19" t="s">
        <v>1317</v>
      </c>
      <c r="B35" s="67" t="s">
        <v>263</v>
      </c>
      <c r="C35" s="67" t="s">
        <v>225</v>
      </c>
      <c r="D35" s="45">
        <v>1.37</v>
      </c>
    </row>
    <row r="36" ht="21" customHeight="true" spans="1:4">
      <c r="A36" s="19" t="s">
        <v>1317</v>
      </c>
      <c r="B36" s="67" t="s">
        <v>206</v>
      </c>
      <c r="C36" s="67" t="s">
        <v>321</v>
      </c>
      <c r="D36" s="45">
        <v>0.42</v>
      </c>
    </row>
    <row r="37" ht="21" customHeight="true" spans="1:4">
      <c r="A37" s="19" t="s">
        <v>1317</v>
      </c>
      <c r="B37" s="67" t="s">
        <v>359</v>
      </c>
      <c r="C37" s="67" t="s">
        <v>1318</v>
      </c>
      <c r="D37" s="45">
        <v>3.06</v>
      </c>
    </row>
    <row r="38" ht="21" customHeight="true" spans="1:4">
      <c r="A38" s="46" t="s">
        <v>1317</v>
      </c>
      <c r="B38" s="68" t="s">
        <v>222</v>
      </c>
      <c r="C38" s="68" t="s">
        <v>223</v>
      </c>
      <c r="D38" s="48">
        <v>1.1</v>
      </c>
    </row>
  </sheetData>
  <mergeCells count="12">
    <mergeCell ref="A1:D1"/>
    <mergeCell ref="A7:C7"/>
    <mergeCell ref="A8:C8"/>
    <mergeCell ref="A9:C9"/>
    <mergeCell ref="A23:C23"/>
    <mergeCell ref="A26:C26"/>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1"/>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59.1" customHeight="true" spans="1:6">
      <c r="A3" s="49" t="s">
        <v>4</v>
      </c>
      <c r="B3" s="50" t="s">
        <v>227</v>
      </c>
      <c r="C3" s="51" t="s">
        <v>228</v>
      </c>
      <c r="D3" s="50" t="s">
        <v>229</v>
      </c>
      <c r="E3" s="50" t="s">
        <v>230</v>
      </c>
      <c r="F3" s="55" t="s">
        <v>231</v>
      </c>
    </row>
    <row r="4" ht="35.1" customHeight="true" spans="1:6">
      <c r="A4" s="52" t="s">
        <v>105</v>
      </c>
      <c r="B4" s="20" t="s">
        <v>1319</v>
      </c>
      <c r="C4" s="8" t="s">
        <v>233</v>
      </c>
      <c r="D4" s="22" t="s">
        <v>406</v>
      </c>
      <c r="E4" s="20" t="s">
        <v>1320</v>
      </c>
      <c r="F4" s="282">
        <v>0.5</v>
      </c>
    </row>
    <row r="5" ht="35.1" customHeight="true" spans="1:6">
      <c r="A5" s="52" t="s">
        <v>105</v>
      </c>
      <c r="B5" s="20" t="s">
        <v>1321</v>
      </c>
      <c r="C5" s="8" t="s">
        <v>233</v>
      </c>
      <c r="D5" s="22" t="s">
        <v>406</v>
      </c>
      <c r="E5" s="20" t="s">
        <v>1322</v>
      </c>
      <c r="F5" s="176">
        <v>30</v>
      </c>
    </row>
    <row r="6" ht="35.1" customHeight="true" spans="1:6">
      <c r="A6" s="82" t="s">
        <v>105</v>
      </c>
      <c r="B6" s="280" t="s">
        <v>491</v>
      </c>
      <c r="C6" s="8" t="s">
        <v>233</v>
      </c>
      <c r="D6" s="281" t="s">
        <v>406</v>
      </c>
      <c r="E6" s="280" t="s">
        <v>1323</v>
      </c>
      <c r="F6" s="282">
        <v>10.8</v>
      </c>
    </row>
    <row r="7" ht="35.1" customHeight="true" spans="1:6">
      <c r="A7" s="82" t="s">
        <v>105</v>
      </c>
      <c r="B7" s="280" t="s">
        <v>1324</v>
      </c>
      <c r="C7" s="8" t="s">
        <v>233</v>
      </c>
      <c r="D7" s="281" t="s">
        <v>406</v>
      </c>
      <c r="E7" s="280" t="s">
        <v>1325</v>
      </c>
      <c r="F7" s="282">
        <v>0.9</v>
      </c>
    </row>
    <row r="8" ht="45" customHeight="true" spans="1:6">
      <c r="A8" s="82" t="s">
        <v>105</v>
      </c>
      <c r="B8" s="280" t="s">
        <v>1326</v>
      </c>
      <c r="C8" s="8" t="s">
        <v>233</v>
      </c>
      <c r="D8" s="281" t="s">
        <v>406</v>
      </c>
      <c r="E8" s="280" t="s">
        <v>1327</v>
      </c>
      <c r="F8" s="282">
        <v>11</v>
      </c>
    </row>
    <row r="9" ht="35.1" customHeight="true" spans="1:6">
      <c r="A9" s="82" t="s">
        <v>105</v>
      </c>
      <c r="B9" s="280" t="s">
        <v>1328</v>
      </c>
      <c r="C9" s="8" t="s">
        <v>233</v>
      </c>
      <c r="D9" s="281" t="s">
        <v>406</v>
      </c>
      <c r="E9" s="280" t="s">
        <v>1329</v>
      </c>
      <c r="F9" s="176">
        <v>10</v>
      </c>
    </row>
    <row r="10" ht="35.1" customHeight="true" spans="1:6">
      <c r="A10" s="82" t="s">
        <v>105</v>
      </c>
      <c r="B10" s="20" t="s">
        <v>1330</v>
      </c>
      <c r="C10" s="8" t="s">
        <v>233</v>
      </c>
      <c r="D10" s="281" t="s">
        <v>406</v>
      </c>
      <c r="E10" s="137" t="s">
        <v>1331</v>
      </c>
      <c r="F10" s="282">
        <v>2.1</v>
      </c>
    </row>
    <row r="11" ht="35.1" customHeight="true" spans="1:6">
      <c r="A11" s="82" t="s">
        <v>105</v>
      </c>
      <c r="B11" s="233" t="s">
        <v>709</v>
      </c>
      <c r="C11" s="165" t="s">
        <v>233</v>
      </c>
      <c r="D11" s="234"/>
      <c r="E11" s="233" t="s">
        <v>286</v>
      </c>
      <c r="F11" s="240">
        <v>1</v>
      </c>
    </row>
    <row r="12" ht="42.95" customHeight="true" spans="1:6">
      <c r="A12" s="82" t="s">
        <v>105</v>
      </c>
      <c r="B12" s="233" t="s">
        <v>1300</v>
      </c>
      <c r="C12" s="234" t="s">
        <v>233</v>
      </c>
      <c r="D12" s="234"/>
      <c r="E12" s="20" t="s">
        <v>1301</v>
      </c>
      <c r="F12" s="240">
        <v>10</v>
      </c>
    </row>
    <row r="13" ht="35.1" customHeight="true" spans="1:6">
      <c r="A13" s="53" t="s">
        <v>175</v>
      </c>
      <c r="B13" s="54"/>
      <c r="C13" s="54"/>
      <c r="D13" s="54"/>
      <c r="E13" s="57"/>
      <c r="F13" s="179">
        <f>SUM(F4:F12)</f>
        <v>76.3</v>
      </c>
    </row>
    <row r="14" ht="30" customHeight="true" spans="1:4">
      <c r="A14" s="23"/>
      <c r="B14" s="23"/>
      <c r="C14" s="23"/>
      <c r="D14" s="23"/>
    </row>
    <row r="15" ht="30" customHeight="true" spans="1:4">
      <c r="A15" s="23"/>
      <c r="B15" s="23"/>
      <c r="C15" s="23"/>
      <c r="D15" s="23"/>
    </row>
    <row r="16" ht="30" customHeight="true"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sheetData>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0"/>
  <sheetViews>
    <sheetView topLeftCell="A7" workbookViewId="0">
      <selection activeCell="I19" sqref="I19"/>
    </sheetView>
  </sheetViews>
  <sheetFormatPr defaultColWidth="9" defaultRowHeight="13.5" outlineLevelCol="3"/>
  <cols>
    <col min="1" max="1" width="41.75" customWidth="true"/>
    <col min="2" max="3" width="67.5" customWidth="true"/>
    <col min="4" max="4" width="41.75" customWidth="true"/>
    <col min="5" max="6" width="10.375"/>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D8+D32</f>
        <v>291.08</v>
      </c>
    </row>
    <row r="8" ht="26.1" customHeight="true" spans="1:4">
      <c r="A8" s="39" t="s">
        <v>182</v>
      </c>
      <c r="B8" s="40"/>
      <c r="C8" s="40"/>
      <c r="D8" s="41">
        <f>D9+D23+D26</f>
        <v>268.88</v>
      </c>
    </row>
    <row r="9" ht="26.1" customHeight="true" spans="1:4">
      <c r="A9" s="42" t="s">
        <v>183</v>
      </c>
      <c r="B9" s="43"/>
      <c r="C9" s="43"/>
      <c r="D9" s="41">
        <f>D10+D11+D12+D13+D14+D15+D16+D17+D18+D19+D20+D21+D22</f>
        <v>246.92</v>
      </c>
    </row>
    <row r="10" ht="21" customHeight="true" spans="1:4">
      <c r="A10" s="19" t="s">
        <v>1332</v>
      </c>
      <c r="B10" s="44" t="s">
        <v>185</v>
      </c>
      <c r="C10" s="44" t="s">
        <v>186</v>
      </c>
      <c r="D10" s="45">
        <v>94.66</v>
      </c>
    </row>
    <row r="11" ht="21" customHeight="true" spans="1:4">
      <c r="A11" s="19" t="s">
        <v>1332</v>
      </c>
      <c r="B11" s="44" t="s">
        <v>187</v>
      </c>
      <c r="C11" s="44" t="s">
        <v>188</v>
      </c>
      <c r="D11" s="45">
        <v>32.69</v>
      </c>
    </row>
    <row r="12" ht="21" customHeight="true" spans="1:4">
      <c r="A12" s="19" t="s">
        <v>1332</v>
      </c>
      <c r="B12" s="44" t="s">
        <v>187</v>
      </c>
      <c r="C12" s="44" t="s">
        <v>189</v>
      </c>
      <c r="D12" s="45">
        <v>5.39</v>
      </c>
    </row>
    <row r="13" ht="21" customHeight="true" spans="1:4">
      <c r="A13" s="19" t="s">
        <v>1332</v>
      </c>
      <c r="B13" s="44" t="s">
        <v>190</v>
      </c>
      <c r="C13" s="44" t="s">
        <v>191</v>
      </c>
      <c r="D13" s="45">
        <v>7.9</v>
      </c>
    </row>
    <row r="14" ht="21" customHeight="true" spans="1:4">
      <c r="A14" s="19" t="s">
        <v>1332</v>
      </c>
      <c r="B14" s="44" t="s">
        <v>258</v>
      </c>
      <c r="C14" s="44" t="s">
        <v>259</v>
      </c>
      <c r="D14" s="45">
        <v>22.19</v>
      </c>
    </row>
    <row r="15" ht="21" customHeight="true" spans="1:4">
      <c r="A15" s="19" t="s">
        <v>1332</v>
      </c>
      <c r="B15" s="44" t="s">
        <v>190</v>
      </c>
      <c r="C15" s="44" t="s">
        <v>192</v>
      </c>
      <c r="D15" s="45">
        <v>5.3</v>
      </c>
    </row>
    <row r="16" ht="21" customHeight="true" spans="1:4">
      <c r="A16" s="19" t="s">
        <v>1332</v>
      </c>
      <c r="B16" s="44" t="s">
        <v>190</v>
      </c>
      <c r="C16" s="44" t="s">
        <v>193</v>
      </c>
      <c r="D16" s="45">
        <v>2.76</v>
      </c>
    </row>
    <row r="17" ht="21" customHeight="true" spans="1:4">
      <c r="A17" s="19" t="s">
        <v>1332</v>
      </c>
      <c r="B17" s="44" t="s">
        <v>194</v>
      </c>
      <c r="C17" s="44" t="s">
        <v>195</v>
      </c>
      <c r="D17" s="45">
        <v>26.14</v>
      </c>
    </row>
    <row r="18" ht="21" customHeight="true" spans="1:4">
      <c r="A18" s="19" t="s">
        <v>1332</v>
      </c>
      <c r="B18" s="44" t="s">
        <v>196</v>
      </c>
      <c r="C18" s="44" t="s">
        <v>197</v>
      </c>
      <c r="D18" s="45">
        <v>13.89</v>
      </c>
    </row>
    <row r="19" ht="21" customHeight="true" spans="1:4">
      <c r="A19" s="19" t="s">
        <v>1332</v>
      </c>
      <c r="B19" s="44" t="s">
        <v>196</v>
      </c>
      <c r="C19" s="44" t="s">
        <v>198</v>
      </c>
      <c r="D19" s="45">
        <v>0.26</v>
      </c>
    </row>
    <row r="20" ht="21" customHeight="true" spans="1:4">
      <c r="A20" s="19" t="s">
        <v>1332</v>
      </c>
      <c r="B20" s="44" t="s">
        <v>199</v>
      </c>
      <c r="C20" s="44" t="s">
        <v>200</v>
      </c>
      <c r="D20" s="45">
        <v>1.15</v>
      </c>
    </row>
    <row r="21" ht="21" customHeight="true" spans="1:4">
      <c r="A21" s="19" t="s">
        <v>1332</v>
      </c>
      <c r="B21" s="44" t="s">
        <v>201</v>
      </c>
      <c r="C21" s="44" t="s">
        <v>202</v>
      </c>
      <c r="D21" s="45">
        <v>13.07</v>
      </c>
    </row>
    <row r="22" ht="21" customHeight="true" spans="1:4">
      <c r="A22" s="19" t="s">
        <v>1332</v>
      </c>
      <c r="B22" s="44" t="s">
        <v>203</v>
      </c>
      <c r="C22" s="44" t="s">
        <v>204</v>
      </c>
      <c r="D22" s="45">
        <v>21.52</v>
      </c>
    </row>
    <row r="23" ht="21" customHeight="true" spans="1:4">
      <c r="A23" s="19"/>
      <c r="B23" s="43" t="s">
        <v>205</v>
      </c>
      <c r="C23" s="43"/>
      <c r="D23" s="41">
        <f>D24+D25</f>
        <v>13.1</v>
      </c>
    </row>
    <row r="24" ht="21" customHeight="true" spans="1:4">
      <c r="A24" s="19" t="s">
        <v>1332</v>
      </c>
      <c r="B24" s="44" t="s">
        <v>206</v>
      </c>
      <c r="C24" s="44" t="s">
        <v>207</v>
      </c>
      <c r="D24" s="45">
        <v>12.3</v>
      </c>
    </row>
    <row r="25" ht="21" customHeight="true" spans="1:4">
      <c r="A25" s="19" t="s">
        <v>1332</v>
      </c>
      <c r="B25" s="44" t="s">
        <v>187</v>
      </c>
      <c r="C25" s="44" t="s">
        <v>208</v>
      </c>
      <c r="D25" s="45">
        <v>0.8</v>
      </c>
    </row>
    <row r="26" ht="21" customHeight="true" spans="1:4">
      <c r="A26" s="19"/>
      <c r="B26" s="43" t="s">
        <v>209</v>
      </c>
      <c r="C26" s="43"/>
      <c r="D26" s="41">
        <f>D27+D28+D29+D30+D31</f>
        <v>8.86</v>
      </c>
    </row>
    <row r="27" s="242" customFormat="true" ht="21" customHeight="true" spans="1:4">
      <c r="A27" s="271" t="s">
        <v>1332</v>
      </c>
      <c r="B27" s="245" t="s">
        <v>1333</v>
      </c>
      <c r="C27" s="245" t="s">
        <v>211</v>
      </c>
      <c r="D27" s="246">
        <v>0.2</v>
      </c>
    </row>
    <row r="28" s="242" customFormat="true" ht="21" customHeight="true" spans="1:4">
      <c r="A28" s="271" t="s">
        <v>1332</v>
      </c>
      <c r="B28" s="245" t="s">
        <v>1334</v>
      </c>
      <c r="C28" s="245" t="s">
        <v>213</v>
      </c>
      <c r="D28" s="246">
        <v>1.08</v>
      </c>
    </row>
    <row r="29" s="242" customFormat="true" ht="21" customHeight="true" spans="1:4">
      <c r="A29" s="271" t="s">
        <v>1332</v>
      </c>
      <c r="B29" s="245" t="s">
        <v>1335</v>
      </c>
      <c r="C29" s="245" t="s">
        <v>1336</v>
      </c>
      <c r="D29" s="246">
        <v>1.17</v>
      </c>
    </row>
    <row r="30" s="242" customFormat="true" ht="21" customHeight="true" spans="1:4">
      <c r="A30" s="271" t="s">
        <v>1332</v>
      </c>
      <c r="B30" s="245" t="s">
        <v>1333</v>
      </c>
      <c r="C30" s="245" t="s">
        <v>212</v>
      </c>
      <c r="D30" s="246">
        <v>4.25</v>
      </c>
    </row>
    <row r="31" s="242" customFormat="true" ht="21" customHeight="true" spans="1:4">
      <c r="A31" s="271" t="s">
        <v>1332</v>
      </c>
      <c r="B31" s="245" t="s">
        <v>1337</v>
      </c>
      <c r="C31" s="245" t="s">
        <v>215</v>
      </c>
      <c r="D31" s="246">
        <v>2.16</v>
      </c>
    </row>
    <row r="32" s="242" customFormat="true" ht="21" customHeight="true" spans="1:4">
      <c r="A32" s="271"/>
      <c r="B32" s="272" t="s">
        <v>216</v>
      </c>
      <c r="C32" s="272"/>
      <c r="D32" s="273">
        <f>D33+D39</f>
        <v>22.2</v>
      </c>
    </row>
    <row r="33" s="242" customFormat="true" ht="21" customHeight="true" spans="1:4">
      <c r="A33" s="271"/>
      <c r="B33" s="274" t="s">
        <v>217</v>
      </c>
      <c r="C33" s="274"/>
      <c r="D33" s="273">
        <f>D34+D35+D36+D37+D38</f>
        <v>11.78</v>
      </c>
    </row>
    <row r="34" s="242" customFormat="true" ht="21" customHeight="true" spans="1:4">
      <c r="A34" s="271" t="s">
        <v>1332</v>
      </c>
      <c r="B34" s="275" t="s">
        <v>262</v>
      </c>
      <c r="C34" s="275" t="s">
        <v>219</v>
      </c>
      <c r="D34" s="246">
        <v>4.2</v>
      </c>
    </row>
    <row r="35" s="242" customFormat="true" ht="21" customHeight="true" spans="1:4">
      <c r="A35" s="271" t="s">
        <v>1332</v>
      </c>
      <c r="B35" s="275" t="s">
        <v>291</v>
      </c>
      <c r="C35" s="275" t="s">
        <v>292</v>
      </c>
      <c r="D35" s="246">
        <v>3.6</v>
      </c>
    </row>
    <row r="36" s="242" customFormat="true" ht="21" customHeight="true" spans="1:4">
      <c r="A36" s="271" t="s">
        <v>1332</v>
      </c>
      <c r="B36" s="275" t="s">
        <v>206</v>
      </c>
      <c r="C36" s="275" t="s">
        <v>321</v>
      </c>
      <c r="D36" s="246">
        <v>0.72</v>
      </c>
    </row>
    <row r="37" s="242" customFormat="true" ht="21" customHeight="true" spans="1:4">
      <c r="A37" s="271" t="s">
        <v>1332</v>
      </c>
      <c r="B37" s="275" t="s">
        <v>222</v>
      </c>
      <c r="C37" s="275" t="s">
        <v>223</v>
      </c>
      <c r="D37" s="246">
        <v>1.4</v>
      </c>
    </row>
    <row r="38" s="242" customFormat="true" ht="21" customHeight="true" spans="1:4">
      <c r="A38" s="271" t="s">
        <v>1332</v>
      </c>
      <c r="B38" s="276" t="s">
        <v>263</v>
      </c>
      <c r="C38" s="277" t="s">
        <v>225</v>
      </c>
      <c r="D38" s="246">
        <v>1.86</v>
      </c>
    </row>
    <row r="39" s="242" customFormat="true" ht="21" customHeight="true" spans="1:4">
      <c r="A39" s="271"/>
      <c r="B39" s="278" t="s">
        <v>821</v>
      </c>
      <c r="C39" s="279"/>
      <c r="D39" s="273">
        <f>D40</f>
        <v>10.42</v>
      </c>
    </row>
    <row r="40" ht="21" customHeight="true" spans="1:4">
      <c r="A40" s="46" t="s">
        <v>1332</v>
      </c>
      <c r="B40" s="68" t="s">
        <v>1338</v>
      </c>
      <c r="C40" s="47" t="s">
        <v>600</v>
      </c>
      <c r="D40" s="48">
        <v>10.42</v>
      </c>
    </row>
  </sheetData>
  <mergeCells count="8">
    <mergeCell ref="A1:D1"/>
    <mergeCell ref="A7:C7"/>
    <mergeCell ref="A8:C8"/>
    <mergeCell ref="A9:C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5"/>
  <sheetViews>
    <sheetView topLeftCell="A14"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63.95" customHeight="true" spans="1:6">
      <c r="A4" s="52" t="s">
        <v>1332</v>
      </c>
      <c r="B4" s="20" t="s">
        <v>491</v>
      </c>
      <c r="C4" s="264" t="s">
        <v>233</v>
      </c>
      <c r="D4" s="22"/>
      <c r="E4" s="20" t="s">
        <v>1339</v>
      </c>
      <c r="F4" s="267">
        <v>16.74</v>
      </c>
    </row>
    <row r="5" ht="63.95" customHeight="true" spans="1:6">
      <c r="A5" s="52" t="s">
        <v>1332</v>
      </c>
      <c r="B5" s="20" t="s">
        <v>1340</v>
      </c>
      <c r="C5" s="264" t="s">
        <v>233</v>
      </c>
      <c r="D5" s="22"/>
      <c r="E5" s="20" t="s">
        <v>1341</v>
      </c>
      <c r="F5" s="267">
        <v>24.04</v>
      </c>
    </row>
    <row r="6" ht="51" customHeight="true" spans="1:6">
      <c r="A6" s="52" t="s">
        <v>1332</v>
      </c>
      <c r="B6" s="20" t="s">
        <v>1287</v>
      </c>
      <c r="C6" s="264" t="s">
        <v>233</v>
      </c>
      <c r="D6" s="22"/>
      <c r="E6" s="20" t="s">
        <v>1342</v>
      </c>
      <c r="F6" s="267">
        <v>40</v>
      </c>
    </row>
    <row r="7" ht="45" customHeight="true" spans="1:6">
      <c r="A7" s="52" t="s">
        <v>1332</v>
      </c>
      <c r="B7" s="20" t="s">
        <v>1343</v>
      </c>
      <c r="C7" s="264" t="s">
        <v>233</v>
      </c>
      <c r="D7" s="22"/>
      <c r="E7" s="20" t="s">
        <v>1344</v>
      </c>
      <c r="F7" s="267">
        <v>42.59</v>
      </c>
    </row>
    <row r="8" ht="39" customHeight="true" spans="1:6">
      <c r="A8" s="52" t="s">
        <v>1332</v>
      </c>
      <c r="B8" s="20" t="s">
        <v>1285</v>
      </c>
      <c r="C8" s="264" t="s">
        <v>233</v>
      </c>
      <c r="D8" s="22"/>
      <c r="E8" s="20" t="s">
        <v>1345</v>
      </c>
      <c r="F8" s="267">
        <v>1.2</v>
      </c>
    </row>
    <row r="9" ht="51" customHeight="true" spans="1:6">
      <c r="A9" s="52" t="s">
        <v>1332</v>
      </c>
      <c r="B9" s="20" t="s">
        <v>1346</v>
      </c>
      <c r="C9" s="264" t="s">
        <v>233</v>
      </c>
      <c r="D9" s="22"/>
      <c r="E9" s="20" t="s">
        <v>1347</v>
      </c>
      <c r="F9" s="267">
        <v>45</v>
      </c>
    </row>
    <row r="10" ht="45" customHeight="true" spans="1:6">
      <c r="A10" s="52" t="s">
        <v>1332</v>
      </c>
      <c r="B10" s="20" t="s">
        <v>1348</v>
      </c>
      <c r="C10" s="264" t="s">
        <v>233</v>
      </c>
      <c r="D10" s="22"/>
      <c r="E10" s="20" t="s">
        <v>1349</v>
      </c>
      <c r="F10" s="267">
        <v>13</v>
      </c>
    </row>
    <row r="11" ht="47.1" customHeight="true" spans="1:6">
      <c r="A11" s="52" t="s">
        <v>1332</v>
      </c>
      <c r="B11" s="20" t="s">
        <v>1350</v>
      </c>
      <c r="C11" s="264" t="s">
        <v>233</v>
      </c>
      <c r="D11" s="22"/>
      <c r="E11" s="20" t="s">
        <v>1351</v>
      </c>
      <c r="F11" s="267">
        <v>28.8</v>
      </c>
    </row>
    <row r="12" ht="44.1" customHeight="true" spans="1:7">
      <c r="A12" s="52" t="s">
        <v>1332</v>
      </c>
      <c r="B12" s="20" t="s">
        <v>1352</v>
      </c>
      <c r="C12" s="264" t="s">
        <v>233</v>
      </c>
      <c r="D12" s="22"/>
      <c r="E12" s="20" t="s">
        <v>1353</v>
      </c>
      <c r="F12" s="267">
        <v>18.14</v>
      </c>
      <c r="G12" s="142"/>
    </row>
    <row r="13" ht="39.95" customHeight="true" spans="1:6">
      <c r="A13" s="52" t="s">
        <v>1332</v>
      </c>
      <c r="B13" s="20" t="s">
        <v>1354</v>
      </c>
      <c r="C13" s="264" t="s">
        <v>233</v>
      </c>
      <c r="D13" s="22"/>
      <c r="E13" s="20" t="s">
        <v>1355</v>
      </c>
      <c r="F13" s="267">
        <v>28</v>
      </c>
    </row>
    <row r="14" ht="48" customHeight="true" spans="1:6">
      <c r="A14" s="52" t="s">
        <v>1332</v>
      </c>
      <c r="B14" s="20" t="s">
        <v>1356</v>
      </c>
      <c r="C14" s="264" t="s">
        <v>233</v>
      </c>
      <c r="D14" s="22"/>
      <c r="E14" s="20" t="s">
        <v>1357</v>
      </c>
      <c r="F14" s="267">
        <v>10</v>
      </c>
    </row>
    <row r="15" ht="39" customHeight="true" spans="1:6">
      <c r="A15" s="52" t="s">
        <v>1332</v>
      </c>
      <c r="B15" s="20" t="s">
        <v>1358</v>
      </c>
      <c r="C15" s="264" t="s">
        <v>233</v>
      </c>
      <c r="D15" s="22"/>
      <c r="E15" s="20" t="s">
        <v>1359</v>
      </c>
      <c r="F15" s="267">
        <v>30</v>
      </c>
    </row>
    <row r="16" ht="48" customHeight="true" spans="1:6">
      <c r="A16" s="52" t="s">
        <v>1332</v>
      </c>
      <c r="B16" s="20" t="s">
        <v>1360</v>
      </c>
      <c r="C16" s="264" t="s">
        <v>233</v>
      </c>
      <c r="D16" s="22"/>
      <c r="E16" s="20" t="s">
        <v>1361</v>
      </c>
      <c r="F16" s="267">
        <v>0.5</v>
      </c>
    </row>
    <row r="17" ht="39" customHeight="true" spans="1:6">
      <c r="A17" s="52" t="s">
        <v>1332</v>
      </c>
      <c r="B17" s="20" t="s">
        <v>688</v>
      </c>
      <c r="C17" s="264" t="s">
        <v>233</v>
      </c>
      <c r="D17" s="22"/>
      <c r="E17" s="20" t="s">
        <v>1362</v>
      </c>
      <c r="F17" s="267">
        <v>30</v>
      </c>
    </row>
    <row r="18" ht="45" customHeight="true" spans="1:6">
      <c r="A18" s="52" t="s">
        <v>1332</v>
      </c>
      <c r="B18" s="20" t="s">
        <v>1363</v>
      </c>
      <c r="C18" s="264" t="s">
        <v>233</v>
      </c>
      <c r="D18" s="22"/>
      <c r="E18" s="20" t="s">
        <v>1364</v>
      </c>
      <c r="F18" s="267">
        <v>160</v>
      </c>
    </row>
    <row r="19" ht="36.95" customHeight="true" spans="1:6">
      <c r="A19" s="52" t="s">
        <v>1332</v>
      </c>
      <c r="B19" s="20" t="s">
        <v>1365</v>
      </c>
      <c r="C19" s="264" t="s">
        <v>233</v>
      </c>
      <c r="D19" s="22"/>
      <c r="E19" s="20" t="s">
        <v>1366</v>
      </c>
      <c r="F19" s="267">
        <v>10</v>
      </c>
    </row>
    <row r="20" ht="38.1" customHeight="true" spans="1:6">
      <c r="A20" s="52" t="s">
        <v>1332</v>
      </c>
      <c r="B20" s="20" t="s">
        <v>308</v>
      </c>
      <c r="C20" s="264" t="s">
        <v>233</v>
      </c>
      <c r="D20" s="22"/>
      <c r="E20" s="268" t="s">
        <v>1367</v>
      </c>
      <c r="F20" s="269">
        <v>2.4</v>
      </c>
    </row>
    <row r="21" ht="38.1" customHeight="true" spans="1:6">
      <c r="A21" s="52" t="s">
        <v>1332</v>
      </c>
      <c r="B21" s="20" t="s">
        <v>1368</v>
      </c>
      <c r="C21" s="264" t="s">
        <v>233</v>
      </c>
      <c r="D21" s="22"/>
      <c r="E21" s="268" t="s">
        <v>1369</v>
      </c>
      <c r="F21" s="269">
        <v>2.4</v>
      </c>
    </row>
    <row r="22" ht="39.95" customHeight="true" spans="1:6">
      <c r="A22" s="52" t="s">
        <v>1332</v>
      </c>
      <c r="B22" s="20" t="s">
        <v>599</v>
      </c>
      <c r="C22" s="264" t="s">
        <v>233</v>
      </c>
      <c r="D22" s="22"/>
      <c r="E22" s="268" t="s">
        <v>1370</v>
      </c>
      <c r="F22" s="269">
        <v>12</v>
      </c>
    </row>
    <row r="23" ht="36" customHeight="true" spans="1:6">
      <c r="A23" s="52" t="s">
        <v>1332</v>
      </c>
      <c r="B23" s="20" t="s">
        <v>1371</v>
      </c>
      <c r="C23" s="264" t="s">
        <v>233</v>
      </c>
      <c r="D23" s="22"/>
      <c r="E23" s="268" t="s">
        <v>1372</v>
      </c>
      <c r="F23" s="267">
        <v>1</v>
      </c>
    </row>
    <row r="24" ht="44.1" customHeight="true" spans="1:6">
      <c r="A24" s="52" t="s">
        <v>1332</v>
      </c>
      <c r="B24" s="233" t="s">
        <v>1300</v>
      </c>
      <c r="C24" s="234" t="s">
        <v>233</v>
      </c>
      <c r="D24" s="234"/>
      <c r="E24" s="20" t="s">
        <v>1301</v>
      </c>
      <c r="F24" s="240">
        <v>10</v>
      </c>
    </row>
    <row r="25" ht="63.95" customHeight="true" spans="1:6">
      <c r="A25" s="265" t="s">
        <v>175</v>
      </c>
      <c r="B25" s="266"/>
      <c r="C25" s="266"/>
      <c r="D25" s="266"/>
      <c r="E25" s="266"/>
      <c r="F25" s="270">
        <f>SUM(F4:F24)</f>
        <v>525.81</v>
      </c>
    </row>
  </sheetData>
  <mergeCells count="2">
    <mergeCell ref="A1:F1"/>
    <mergeCell ref="A25:E25"/>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D8+D33</f>
        <v>470.93</v>
      </c>
    </row>
    <row r="8" ht="26.1" customHeight="true" spans="1:4">
      <c r="A8" s="39" t="s">
        <v>182</v>
      </c>
      <c r="B8" s="40"/>
      <c r="C8" s="40"/>
      <c r="D8" s="41">
        <f>D9+D24+D27</f>
        <v>428.59</v>
      </c>
    </row>
    <row r="9" ht="26.1" customHeight="true" spans="1:4">
      <c r="A9" s="42" t="s">
        <v>183</v>
      </c>
      <c r="B9" s="43"/>
      <c r="C9" s="43"/>
      <c r="D9" s="41">
        <f>SUM(D10:D23)</f>
        <v>403.35</v>
      </c>
    </row>
    <row r="10" ht="21" customHeight="true" spans="1:4">
      <c r="A10" s="19" t="s">
        <v>1373</v>
      </c>
      <c r="B10" s="44" t="s">
        <v>185</v>
      </c>
      <c r="C10" s="44" t="s">
        <v>186</v>
      </c>
      <c r="D10" s="45">
        <v>164.68</v>
      </c>
    </row>
    <row r="11" ht="21" customHeight="true" spans="1:4">
      <c r="A11" s="19" t="s">
        <v>1373</v>
      </c>
      <c r="B11" s="44" t="s">
        <v>187</v>
      </c>
      <c r="C11" s="44" t="s">
        <v>188</v>
      </c>
      <c r="D11" s="45">
        <v>43.08</v>
      </c>
    </row>
    <row r="12" ht="21" customHeight="true" spans="1:4">
      <c r="A12" s="19" t="s">
        <v>1373</v>
      </c>
      <c r="B12" s="44" t="s">
        <v>187</v>
      </c>
      <c r="C12" s="44" t="s">
        <v>189</v>
      </c>
      <c r="D12" s="45">
        <v>8.89</v>
      </c>
    </row>
    <row r="13" ht="21" customHeight="true" spans="1:4">
      <c r="A13" s="19" t="s">
        <v>1373</v>
      </c>
      <c r="B13" s="44" t="s">
        <v>190</v>
      </c>
      <c r="C13" s="44" t="s">
        <v>191</v>
      </c>
      <c r="D13" s="45">
        <v>13.72</v>
      </c>
    </row>
    <row r="14" ht="21" customHeight="true" spans="1:4">
      <c r="A14" s="19" t="s">
        <v>1373</v>
      </c>
      <c r="B14" s="44" t="s">
        <v>258</v>
      </c>
      <c r="C14" s="44" t="s">
        <v>259</v>
      </c>
      <c r="D14" s="45">
        <v>38.54</v>
      </c>
    </row>
    <row r="15" ht="21" customHeight="true" spans="1:4">
      <c r="A15" s="19" t="s">
        <v>1373</v>
      </c>
      <c r="B15" s="44" t="s">
        <v>190</v>
      </c>
      <c r="C15" s="44" t="s">
        <v>192</v>
      </c>
      <c r="D15" s="45">
        <v>6.91</v>
      </c>
    </row>
    <row r="16" ht="21" customHeight="true" spans="1:4">
      <c r="A16" s="19" t="s">
        <v>1373</v>
      </c>
      <c r="B16" s="44" t="s">
        <v>190</v>
      </c>
      <c r="C16" s="44" t="s">
        <v>193</v>
      </c>
      <c r="D16" s="45">
        <v>3.62</v>
      </c>
    </row>
    <row r="17" ht="21" customHeight="true" spans="1:4">
      <c r="A17" s="19" t="s">
        <v>1373</v>
      </c>
      <c r="B17" s="44" t="s">
        <v>194</v>
      </c>
      <c r="C17" s="44" t="s">
        <v>195</v>
      </c>
      <c r="D17" s="45">
        <v>42.73</v>
      </c>
    </row>
    <row r="18" ht="21" customHeight="true" spans="1:4">
      <c r="A18" s="19" t="s">
        <v>1373</v>
      </c>
      <c r="B18" s="44" t="s">
        <v>196</v>
      </c>
      <c r="C18" s="44" t="s">
        <v>197</v>
      </c>
      <c r="D18" s="45">
        <v>22.7</v>
      </c>
    </row>
    <row r="19" ht="21" customHeight="true" spans="1:4">
      <c r="A19" s="19" t="s">
        <v>1373</v>
      </c>
      <c r="B19" s="44" t="s">
        <v>196</v>
      </c>
      <c r="C19" s="44" t="s">
        <v>198</v>
      </c>
      <c r="D19" s="263">
        <v>0.3</v>
      </c>
    </row>
    <row r="20" ht="21" customHeight="true" spans="1:4">
      <c r="A20" s="19" t="s">
        <v>1373</v>
      </c>
      <c r="B20" s="44" t="s">
        <v>199</v>
      </c>
      <c r="C20" s="44" t="s">
        <v>200</v>
      </c>
      <c r="D20" s="45">
        <v>1.87</v>
      </c>
    </row>
    <row r="21" ht="21" customHeight="true" spans="1:4">
      <c r="A21" s="19" t="s">
        <v>1373</v>
      </c>
      <c r="B21" s="44" t="s">
        <v>201</v>
      </c>
      <c r="C21" s="44" t="s">
        <v>202</v>
      </c>
      <c r="D21" s="45">
        <v>21.37</v>
      </c>
    </row>
    <row r="22" ht="21" customHeight="true" spans="1:4">
      <c r="A22" s="19" t="s">
        <v>1373</v>
      </c>
      <c r="B22" s="44" t="s">
        <v>203</v>
      </c>
      <c r="C22" s="44" t="s">
        <v>204</v>
      </c>
      <c r="D22" s="45">
        <v>34.64</v>
      </c>
    </row>
    <row r="23" ht="21" customHeight="true" spans="1:4">
      <c r="A23" s="19" t="s">
        <v>1373</v>
      </c>
      <c r="B23" s="44" t="s">
        <v>190</v>
      </c>
      <c r="C23" s="44" t="s">
        <v>1374</v>
      </c>
      <c r="D23" s="45">
        <v>0.3</v>
      </c>
    </row>
    <row r="24" ht="21" customHeight="true" spans="1:4">
      <c r="A24" s="42" t="s">
        <v>205</v>
      </c>
      <c r="B24" s="43"/>
      <c r="C24" s="43"/>
      <c r="D24" s="41">
        <f>D26+D25</f>
        <v>16.37</v>
      </c>
    </row>
    <row r="25" ht="21" customHeight="true" spans="1:4">
      <c r="A25" s="19" t="s">
        <v>1373</v>
      </c>
      <c r="B25" s="44" t="s">
        <v>187</v>
      </c>
      <c r="C25" s="44" t="s">
        <v>208</v>
      </c>
      <c r="D25" s="45">
        <v>15.84</v>
      </c>
    </row>
    <row r="26" ht="21" customHeight="true" spans="1:4">
      <c r="A26" s="19" t="s">
        <v>1373</v>
      </c>
      <c r="B26" s="44" t="s">
        <v>187</v>
      </c>
      <c r="C26" s="44" t="s">
        <v>208</v>
      </c>
      <c r="D26" s="45">
        <v>0.53</v>
      </c>
    </row>
    <row r="27" ht="21" customHeight="true" spans="1:4">
      <c r="A27" s="42" t="s">
        <v>209</v>
      </c>
      <c r="B27" s="43"/>
      <c r="C27" s="43"/>
      <c r="D27" s="41">
        <f>D28+D29+D30+D31+D32</f>
        <v>8.87</v>
      </c>
    </row>
    <row r="28" ht="21" customHeight="true" spans="1:4">
      <c r="A28" s="19" t="s">
        <v>1373</v>
      </c>
      <c r="B28" s="44" t="s">
        <v>210</v>
      </c>
      <c r="C28" s="44" t="s">
        <v>211</v>
      </c>
      <c r="D28" s="45">
        <v>0.09</v>
      </c>
    </row>
    <row r="29" ht="21" customHeight="true" spans="1:4">
      <c r="A29" s="19" t="s">
        <v>1373</v>
      </c>
      <c r="B29" s="44" t="s">
        <v>210</v>
      </c>
      <c r="C29" s="44" t="s">
        <v>212</v>
      </c>
      <c r="D29" s="45">
        <v>4.3</v>
      </c>
    </row>
    <row r="30" ht="21" customHeight="true" spans="1:4">
      <c r="A30" s="19" t="s">
        <v>1373</v>
      </c>
      <c r="B30" s="44" t="s">
        <v>306</v>
      </c>
      <c r="C30" s="44" t="s">
        <v>215</v>
      </c>
      <c r="D30" s="45">
        <v>0.24</v>
      </c>
    </row>
    <row r="31" ht="21" customHeight="true" spans="1:4">
      <c r="A31" s="19" t="s">
        <v>1373</v>
      </c>
      <c r="B31" s="44" t="s">
        <v>757</v>
      </c>
      <c r="C31" s="44" t="s">
        <v>758</v>
      </c>
      <c r="D31" s="45">
        <v>3.5</v>
      </c>
    </row>
    <row r="32" ht="21" customHeight="true" spans="1:4">
      <c r="A32" s="19" t="s">
        <v>1373</v>
      </c>
      <c r="B32" s="44" t="s">
        <v>1276</v>
      </c>
      <c r="C32" s="44" t="s">
        <v>814</v>
      </c>
      <c r="D32" s="45">
        <v>0.74</v>
      </c>
    </row>
    <row r="33" ht="21" customHeight="true" spans="1:4">
      <c r="A33" s="39" t="s">
        <v>216</v>
      </c>
      <c r="B33" s="40"/>
      <c r="C33" s="40"/>
      <c r="D33" s="41">
        <f>D34</f>
        <v>42.34</v>
      </c>
    </row>
    <row r="34" ht="21" customHeight="true" spans="1:4">
      <c r="A34" s="42" t="s">
        <v>217</v>
      </c>
      <c r="B34" s="43"/>
      <c r="C34" s="43"/>
      <c r="D34" s="41">
        <f>SUM(D35:D38)</f>
        <v>42.34</v>
      </c>
    </row>
    <row r="35" ht="21" customHeight="true" spans="1:4">
      <c r="A35" s="19" t="s">
        <v>1373</v>
      </c>
      <c r="B35" s="67" t="s">
        <v>262</v>
      </c>
      <c r="C35" s="67" t="s">
        <v>219</v>
      </c>
      <c r="D35" s="45">
        <v>8.2</v>
      </c>
    </row>
    <row r="36" ht="21" customHeight="true" spans="1:4">
      <c r="A36" s="19" t="s">
        <v>1373</v>
      </c>
      <c r="B36" s="67" t="s">
        <v>291</v>
      </c>
      <c r="C36" s="67" t="s">
        <v>292</v>
      </c>
      <c r="D36" s="45">
        <v>3.6</v>
      </c>
    </row>
    <row r="37" ht="21" customHeight="true" spans="1:4">
      <c r="A37" s="19" t="s">
        <v>1373</v>
      </c>
      <c r="B37" s="67" t="s">
        <v>263</v>
      </c>
      <c r="C37" s="67" t="s">
        <v>225</v>
      </c>
      <c r="D37" s="45">
        <v>3.04</v>
      </c>
    </row>
    <row r="38" ht="21" customHeight="true" spans="1:4">
      <c r="A38" s="46" t="s">
        <v>1373</v>
      </c>
      <c r="B38" s="68" t="s">
        <v>222</v>
      </c>
      <c r="C38" s="68" t="s">
        <v>1375</v>
      </c>
      <c r="D38" s="48">
        <v>27.5</v>
      </c>
    </row>
  </sheetData>
  <mergeCells count="12">
    <mergeCell ref="A1:D1"/>
    <mergeCell ref="A7:C7"/>
    <mergeCell ref="A8:C8"/>
    <mergeCell ref="A9:C9"/>
    <mergeCell ref="A24:C24"/>
    <mergeCell ref="A27:C27"/>
    <mergeCell ref="A33:C33"/>
    <mergeCell ref="A34:C34"/>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6"/>
  <sheetViews>
    <sheetView topLeftCell="A5"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2.1" customHeight="true" spans="1:6">
      <c r="A3" s="49" t="s">
        <v>4</v>
      </c>
      <c r="B3" s="50" t="s">
        <v>227</v>
      </c>
      <c r="C3" s="51" t="s">
        <v>228</v>
      </c>
      <c r="D3" s="50" t="s">
        <v>229</v>
      </c>
      <c r="E3" s="50" t="s">
        <v>230</v>
      </c>
      <c r="F3" s="55" t="s">
        <v>231</v>
      </c>
    </row>
    <row r="4" ht="42" customHeight="true" spans="1:6">
      <c r="A4" s="251" t="s">
        <v>1373</v>
      </c>
      <c r="B4" s="252" t="s">
        <v>1376</v>
      </c>
      <c r="C4" s="8" t="s">
        <v>233</v>
      </c>
      <c r="D4" s="253" t="s">
        <v>1377</v>
      </c>
      <c r="E4" s="253" t="s">
        <v>1378</v>
      </c>
      <c r="F4" s="259">
        <v>92</v>
      </c>
    </row>
    <row r="5" ht="42" customHeight="true" spans="1:6">
      <c r="A5" s="251" t="s">
        <v>1373</v>
      </c>
      <c r="B5" s="254" t="s">
        <v>1379</v>
      </c>
      <c r="C5" s="8" t="s">
        <v>233</v>
      </c>
      <c r="D5" s="253" t="s">
        <v>1377</v>
      </c>
      <c r="E5" s="254" t="s">
        <v>1380</v>
      </c>
      <c r="F5" s="259">
        <v>27.5</v>
      </c>
    </row>
    <row r="6" ht="42" customHeight="true" spans="1:6">
      <c r="A6" s="251" t="s">
        <v>1373</v>
      </c>
      <c r="B6" s="254" t="s">
        <v>1381</v>
      </c>
      <c r="C6" s="8" t="s">
        <v>233</v>
      </c>
      <c r="D6" s="253" t="s">
        <v>1377</v>
      </c>
      <c r="E6" s="254" t="s">
        <v>1382</v>
      </c>
      <c r="F6" s="259">
        <v>32.4</v>
      </c>
    </row>
    <row r="7" ht="42" customHeight="true" spans="1:6">
      <c r="A7" s="251" t="s">
        <v>1373</v>
      </c>
      <c r="B7" s="254" t="s">
        <v>1383</v>
      </c>
      <c r="C7" s="8" t="s">
        <v>233</v>
      </c>
      <c r="D7" s="253" t="s">
        <v>1377</v>
      </c>
      <c r="E7" s="254" t="s">
        <v>1384</v>
      </c>
      <c r="F7" s="259">
        <v>3.6</v>
      </c>
    </row>
    <row r="8" ht="42" customHeight="true" spans="1:6">
      <c r="A8" s="251" t="s">
        <v>1373</v>
      </c>
      <c r="B8" s="252" t="s">
        <v>1385</v>
      </c>
      <c r="C8" s="8" t="s">
        <v>233</v>
      </c>
      <c r="D8" s="253" t="s">
        <v>1377</v>
      </c>
      <c r="E8" s="254" t="s">
        <v>1386</v>
      </c>
      <c r="F8" s="259">
        <v>1</v>
      </c>
    </row>
    <row r="9" ht="42" customHeight="true" spans="1:6">
      <c r="A9" s="251" t="s">
        <v>1373</v>
      </c>
      <c r="B9" s="252" t="s">
        <v>1387</v>
      </c>
      <c r="C9" s="8" t="s">
        <v>233</v>
      </c>
      <c r="D9" s="253" t="s">
        <v>1377</v>
      </c>
      <c r="E9" s="254" t="s">
        <v>1388</v>
      </c>
      <c r="F9" s="259">
        <v>45</v>
      </c>
    </row>
    <row r="10" ht="72" customHeight="true" spans="1:6">
      <c r="A10" s="251" t="s">
        <v>1373</v>
      </c>
      <c r="B10" s="252" t="s">
        <v>1389</v>
      </c>
      <c r="C10" s="8" t="s">
        <v>233</v>
      </c>
      <c r="D10" s="253" t="s">
        <v>1377</v>
      </c>
      <c r="E10" s="254" t="s">
        <v>1390</v>
      </c>
      <c r="F10" s="259">
        <v>63</v>
      </c>
    </row>
    <row r="11" ht="47.1" customHeight="true" spans="1:6">
      <c r="A11" s="251" t="s">
        <v>1373</v>
      </c>
      <c r="B11" s="252" t="s">
        <v>1391</v>
      </c>
      <c r="C11" s="8" t="s">
        <v>233</v>
      </c>
      <c r="D11" s="253" t="s">
        <v>1377</v>
      </c>
      <c r="E11" s="254" t="s">
        <v>1392</v>
      </c>
      <c r="F11" s="259">
        <v>86</v>
      </c>
    </row>
    <row r="12" ht="69" customHeight="true" spans="1:6">
      <c r="A12" s="251" t="s">
        <v>1373</v>
      </c>
      <c r="B12" s="252" t="s">
        <v>1393</v>
      </c>
      <c r="C12" s="8" t="s">
        <v>233</v>
      </c>
      <c r="D12" s="253" t="s">
        <v>1377</v>
      </c>
      <c r="E12" s="254" t="s">
        <v>1394</v>
      </c>
      <c r="F12" s="259">
        <v>86</v>
      </c>
    </row>
    <row r="13" ht="42" customHeight="true" spans="1:6">
      <c r="A13" s="251" t="s">
        <v>1373</v>
      </c>
      <c r="B13" s="252" t="s">
        <v>1395</v>
      </c>
      <c r="C13" s="8" t="s">
        <v>233</v>
      </c>
      <c r="D13" s="253" t="s">
        <v>1377</v>
      </c>
      <c r="E13" s="254" t="s">
        <v>1396</v>
      </c>
      <c r="F13" s="259">
        <v>10</v>
      </c>
    </row>
    <row r="14" ht="42" customHeight="true" spans="1:6">
      <c r="A14" s="251" t="s">
        <v>1373</v>
      </c>
      <c r="B14" s="252" t="s">
        <v>1397</v>
      </c>
      <c r="C14" s="8" t="s">
        <v>233</v>
      </c>
      <c r="D14" s="253" t="s">
        <v>1377</v>
      </c>
      <c r="E14" s="254" t="s">
        <v>1398</v>
      </c>
      <c r="F14" s="259">
        <v>10</v>
      </c>
    </row>
    <row r="15" ht="42" customHeight="true" spans="1:6">
      <c r="A15" s="251" t="s">
        <v>1373</v>
      </c>
      <c r="B15" s="252" t="s">
        <v>1399</v>
      </c>
      <c r="C15" s="8" t="s">
        <v>233</v>
      </c>
      <c r="D15" s="253" t="s">
        <v>1377</v>
      </c>
      <c r="E15" s="254" t="s">
        <v>1399</v>
      </c>
      <c r="F15" s="259">
        <v>80</v>
      </c>
    </row>
    <row r="16" ht="42" customHeight="true" spans="1:6">
      <c r="A16" s="251" t="s">
        <v>1373</v>
      </c>
      <c r="B16" s="252" t="s">
        <v>1400</v>
      </c>
      <c r="C16" s="8" t="s">
        <v>233</v>
      </c>
      <c r="D16" s="253" t="s">
        <v>1377</v>
      </c>
      <c r="E16" s="254" t="s">
        <v>1351</v>
      </c>
      <c r="F16" s="259">
        <v>30</v>
      </c>
    </row>
    <row r="17" ht="42" customHeight="true" spans="1:6">
      <c r="A17" s="251" t="s">
        <v>1373</v>
      </c>
      <c r="B17" s="252" t="s">
        <v>1401</v>
      </c>
      <c r="C17" s="8" t="s">
        <v>233</v>
      </c>
      <c r="D17" s="253" t="s">
        <v>1377</v>
      </c>
      <c r="E17" s="252" t="s">
        <v>1401</v>
      </c>
      <c r="F17" s="259">
        <v>30</v>
      </c>
    </row>
    <row r="18" ht="42" customHeight="true" spans="1:6">
      <c r="A18" s="251" t="s">
        <v>1373</v>
      </c>
      <c r="B18" s="254" t="s">
        <v>1402</v>
      </c>
      <c r="C18" s="8" t="s">
        <v>233</v>
      </c>
      <c r="D18" s="253" t="s">
        <v>1377</v>
      </c>
      <c r="E18" s="254" t="s">
        <v>1403</v>
      </c>
      <c r="F18" s="259">
        <v>0.5</v>
      </c>
    </row>
    <row r="19" ht="84.95" customHeight="true" spans="1:6">
      <c r="A19" s="251" t="s">
        <v>1373</v>
      </c>
      <c r="B19" s="252" t="s">
        <v>1404</v>
      </c>
      <c r="C19" s="8" t="s">
        <v>233</v>
      </c>
      <c r="D19" s="253" t="s">
        <v>1377</v>
      </c>
      <c r="E19" s="253" t="s">
        <v>1405</v>
      </c>
      <c r="F19" s="259">
        <v>110</v>
      </c>
    </row>
    <row r="20" ht="84" customHeight="true" spans="1:6">
      <c r="A20" s="251" t="s">
        <v>1373</v>
      </c>
      <c r="B20" s="252" t="s">
        <v>1406</v>
      </c>
      <c r="C20" s="8" t="s">
        <v>233</v>
      </c>
      <c r="D20" s="253" t="s">
        <v>1377</v>
      </c>
      <c r="E20" s="253" t="s">
        <v>1407</v>
      </c>
      <c r="F20" s="259">
        <v>10</v>
      </c>
    </row>
    <row r="21" ht="42" customHeight="true" spans="1:6">
      <c r="A21" s="251" t="s">
        <v>1373</v>
      </c>
      <c r="B21" s="252" t="s">
        <v>1408</v>
      </c>
      <c r="C21" s="8" t="s">
        <v>233</v>
      </c>
      <c r="D21" s="253" t="s">
        <v>1377</v>
      </c>
      <c r="E21" s="253" t="s">
        <v>1409</v>
      </c>
      <c r="F21" s="259">
        <v>5</v>
      </c>
    </row>
    <row r="22" ht="42" customHeight="true" spans="1:6">
      <c r="A22" s="251" t="s">
        <v>1373</v>
      </c>
      <c r="B22" s="252" t="s">
        <v>1410</v>
      </c>
      <c r="C22" s="8" t="s">
        <v>233</v>
      </c>
      <c r="D22" s="253" t="s">
        <v>1377</v>
      </c>
      <c r="E22" s="252" t="s">
        <v>1411</v>
      </c>
      <c r="F22" s="259">
        <v>50</v>
      </c>
    </row>
    <row r="23" ht="42" customHeight="true" spans="1:6">
      <c r="A23" s="251" t="s">
        <v>1373</v>
      </c>
      <c r="B23" s="255" t="s">
        <v>1412</v>
      </c>
      <c r="C23" s="8" t="s">
        <v>233</v>
      </c>
      <c r="D23" s="256"/>
      <c r="E23" s="252"/>
      <c r="F23" s="260">
        <v>2</v>
      </c>
    </row>
    <row r="24" ht="42" customHeight="true" spans="1:6">
      <c r="A24" s="251" t="s">
        <v>1373</v>
      </c>
      <c r="B24" s="255" t="s">
        <v>1413</v>
      </c>
      <c r="C24" s="8" t="s">
        <v>233</v>
      </c>
      <c r="D24" s="256"/>
      <c r="E24" s="252"/>
      <c r="F24" s="260">
        <v>20</v>
      </c>
    </row>
    <row r="25" ht="42" customHeight="true" spans="1:6">
      <c r="A25" s="251" t="s">
        <v>1373</v>
      </c>
      <c r="B25" s="233" t="s">
        <v>1300</v>
      </c>
      <c r="C25" s="234" t="s">
        <v>233</v>
      </c>
      <c r="D25" s="234"/>
      <c r="E25" s="20" t="s">
        <v>1301</v>
      </c>
      <c r="F25" s="240">
        <v>10</v>
      </c>
    </row>
    <row r="26" ht="42" customHeight="true" spans="1:6">
      <c r="A26" s="257" t="s">
        <v>175</v>
      </c>
      <c r="B26" s="258"/>
      <c r="C26" s="258"/>
      <c r="D26" s="258"/>
      <c r="E26" s="261"/>
      <c r="F26" s="262">
        <f>SUM(F4:F25)</f>
        <v>804</v>
      </c>
    </row>
  </sheetData>
  <mergeCells count="2">
    <mergeCell ref="A1:F1"/>
    <mergeCell ref="A26:E2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160</vt:i4>
      </vt:variant>
    </vt:vector>
  </HeadingPairs>
  <TitlesOfParts>
    <vt:vector size="160" baseType="lpstr">
      <vt:lpstr>汇总表</vt:lpstr>
      <vt:lpstr>人大（基本）</vt:lpstr>
      <vt:lpstr>人大（项目）</vt:lpstr>
      <vt:lpstr>政协（基本）</vt:lpstr>
      <vt:lpstr>政协（项目）</vt:lpstr>
      <vt:lpstr>区委办（基本）</vt:lpstr>
      <vt:lpstr>区委办（项目）</vt:lpstr>
      <vt:lpstr>区纪委（基本）</vt:lpstr>
      <vt:lpstr>区纪委（项目）</vt:lpstr>
      <vt:lpstr>区政法委(基本）</vt:lpstr>
      <vt:lpstr>区政法委(项目）</vt:lpstr>
      <vt:lpstr>区组织部（基本）</vt:lpstr>
      <vt:lpstr>区组织部（项目）</vt:lpstr>
      <vt:lpstr>区编办（基本）</vt:lpstr>
      <vt:lpstr>区编办（项目）</vt:lpstr>
      <vt:lpstr>区宣传部（基本）</vt:lpstr>
      <vt:lpstr>区宣传部（项目）</vt:lpstr>
      <vt:lpstr>区统战部（基本）</vt:lpstr>
      <vt:lpstr>区统战部（项目）</vt:lpstr>
      <vt:lpstr>区侨联（基本）</vt:lpstr>
      <vt:lpstr>区侨联（项目）</vt:lpstr>
      <vt:lpstr>区机关工委（基本）</vt:lpstr>
      <vt:lpstr>区机关工委（项目）</vt:lpstr>
      <vt:lpstr>区督查室（基本）</vt:lpstr>
      <vt:lpstr>区督查室（项目）</vt:lpstr>
      <vt:lpstr>区武装部（基本）</vt:lpstr>
      <vt:lpstr>区武装部（项目）</vt:lpstr>
      <vt:lpstr>区政府办（基本）</vt:lpstr>
      <vt:lpstr>区政府办（项目）</vt:lpstr>
      <vt:lpstr>区发改局（基本）</vt:lpstr>
      <vt:lpstr>区发改局（项目）</vt:lpstr>
      <vt:lpstr>区统计局（基本）</vt:lpstr>
      <vt:lpstr>区统计局（项目）</vt:lpstr>
      <vt:lpstr>区财政局（基本）</vt:lpstr>
      <vt:lpstr>区财政局（项目）</vt:lpstr>
      <vt:lpstr>区审计局（基本）</vt:lpstr>
      <vt:lpstr>区审计局（项目）</vt:lpstr>
      <vt:lpstr>区商务局（基本）</vt:lpstr>
      <vt:lpstr>区商务局（项目）</vt:lpstr>
      <vt:lpstr>区市场局（基本）</vt:lpstr>
      <vt:lpstr>区市场局（项目）</vt:lpstr>
      <vt:lpstr>区社工部（基本）</vt:lpstr>
      <vt:lpstr>区社工部（项目）</vt:lpstr>
      <vt:lpstr>区信访局（基本）</vt:lpstr>
      <vt:lpstr>区信访局（项目）</vt:lpstr>
      <vt:lpstr>区数据局（基本）</vt:lpstr>
      <vt:lpstr>区数据局（项目）</vt:lpstr>
      <vt:lpstr>区司法局（基本）</vt:lpstr>
      <vt:lpstr>区司法局（项目）</vt:lpstr>
      <vt:lpstr>区教育局（基本）</vt:lpstr>
      <vt:lpstr>区教育局（项目）</vt:lpstr>
      <vt:lpstr>区科技局（基本）</vt:lpstr>
      <vt:lpstr>区科技局（项目）</vt:lpstr>
      <vt:lpstr>区文旅局（基本）</vt:lpstr>
      <vt:lpstr>区文旅局（项目）</vt:lpstr>
      <vt:lpstr>区人社局（基本）</vt:lpstr>
      <vt:lpstr>区人社局（项目）</vt:lpstr>
      <vt:lpstr>区民政局（基本）</vt:lpstr>
      <vt:lpstr>区民政局（项目）</vt:lpstr>
      <vt:lpstr>区退役局（基本）</vt:lpstr>
      <vt:lpstr>区退役局（项目）</vt:lpstr>
      <vt:lpstr>区卫健局（基本）</vt:lpstr>
      <vt:lpstr>区卫健局（项目）</vt:lpstr>
      <vt:lpstr>区住建局（基本）</vt:lpstr>
      <vt:lpstr>区住建局（项目）</vt:lpstr>
      <vt:lpstr>区农村局（基本)</vt:lpstr>
      <vt:lpstr>区农村局（项目)</vt:lpstr>
      <vt:lpstr>区林草局（基本）</vt:lpstr>
      <vt:lpstr>区林草局（项目）</vt:lpstr>
      <vt:lpstr>区水利局（基本）</vt:lpstr>
      <vt:lpstr>区水利局（项目）</vt:lpstr>
      <vt:lpstr>区工信局（基本）</vt:lpstr>
      <vt:lpstr>区工信局（项目）</vt:lpstr>
      <vt:lpstr>区应急局（基本）</vt:lpstr>
      <vt:lpstr>区应急局（项目）</vt:lpstr>
      <vt:lpstr>区工商联（基本）</vt:lpstr>
      <vt:lpstr>区工商联（项目）</vt:lpstr>
      <vt:lpstr>区团委（基本）</vt:lpstr>
      <vt:lpstr>区团委（项目）</vt:lpstr>
      <vt:lpstr>区妇联（基本）</vt:lpstr>
      <vt:lpstr>区妇联（项目）</vt:lpstr>
      <vt:lpstr>区工会（基本）</vt:lpstr>
      <vt:lpstr>区工会（项目）</vt:lpstr>
      <vt:lpstr>区法学会（基本）</vt:lpstr>
      <vt:lpstr>区法学会（项目）</vt:lpstr>
      <vt:lpstr>区科协（基本）</vt:lpstr>
      <vt:lpstr>区科协（项目）</vt:lpstr>
      <vt:lpstr>区残联（基本）</vt:lpstr>
      <vt:lpstr>区残联（项目）</vt:lpstr>
      <vt:lpstr>高峪办（基本）</vt:lpstr>
      <vt:lpstr>高峪办（项目）</vt:lpstr>
      <vt:lpstr>北地办（基本）</vt:lpstr>
      <vt:lpstr>北地办（项目）</vt:lpstr>
      <vt:lpstr>明山办（基本）</vt:lpstr>
      <vt:lpstr>明山办（项目）</vt:lpstr>
      <vt:lpstr>新明办（基本）</vt:lpstr>
      <vt:lpstr>新明办（项目）</vt:lpstr>
      <vt:lpstr>卧龙办（基本）</vt:lpstr>
      <vt:lpstr>卧龙办（项目）</vt:lpstr>
      <vt:lpstr>高台子办（基本）</vt:lpstr>
      <vt:lpstr>高台子办（项目）</vt:lpstr>
      <vt:lpstr>牛心台办（基本）</vt:lpstr>
      <vt:lpstr>牛心台办（项目）</vt:lpstr>
      <vt:lpstr>机关服务中心（基本）</vt:lpstr>
      <vt:lpstr>机关服务中心（项目）</vt:lpstr>
      <vt:lpstr>区档案管（基本）</vt:lpstr>
      <vt:lpstr>区档案管（项目）</vt:lpstr>
      <vt:lpstr>党群中心（基本）</vt:lpstr>
      <vt:lpstr>党群中心（项目）</vt:lpstr>
      <vt:lpstr>区党史研究室（基本）</vt:lpstr>
      <vt:lpstr>区党史研究室（项目）</vt:lpstr>
      <vt:lpstr>区党校（基本）</vt:lpstr>
      <vt:lpstr>区党校（项目）</vt:lpstr>
      <vt:lpstr>区疾控中心（基本）</vt:lpstr>
      <vt:lpstr>区疾控中心（项目）</vt:lpstr>
      <vt:lpstr>区执法大队（基本）</vt:lpstr>
      <vt:lpstr>区执法大队（项目）</vt:lpstr>
      <vt:lpstr>区城建中心（基本）</vt:lpstr>
      <vt:lpstr>区城建中心（项目）</vt:lpstr>
      <vt:lpstr>区搬迁中心（基本）</vt:lpstr>
      <vt:lpstr>区搬迁中心（项目）</vt:lpstr>
      <vt:lpstr>区林业中心（基本）</vt:lpstr>
      <vt:lpstr>区林业中心（项目）</vt:lpstr>
      <vt:lpstr>妇幼服务中心（基本）</vt:lpstr>
      <vt:lpstr>妇幼服务中心（项目）</vt:lpstr>
      <vt:lpstr>经开区管委会（基本）</vt:lpstr>
      <vt:lpstr>经开区管委会（项目）</vt:lpstr>
      <vt:lpstr>区附属学校（基本）</vt:lpstr>
      <vt:lpstr>区附属学校（项目）</vt:lpstr>
      <vt:lpstr>联丰小学（基本）</vt:lpstr>
      <vt:lpstr>联丰小学（项目）</vt:lpstr>
      <vt:lpstr>联丰欧校（基本）</vt:lpstr>
      <vt:lpstr>联丰欧校（项目）</vt:lpstr>
      <vt:lpstr>联丰东校一部（基本）</vt:lpstr>
      <vt:lpstr>联丰东校一部（项目）</vt:lpstr>
      <vt:lpstr>联丰东校二部（基本）</vt:lpstr>
      <vt:lpstr>联丰东校二部（项目）</vt:lpstr>
      <vt:lpstr>联丰幼儿园（基本）</vt:lpstr>
      <vt:lpstr>联丰幼儿园（项目）</vt:lpstr>
      <vt:lpstr>东胜小学（基本）</vt:lpstr>
      <vt:lpstr>东胜小学（项目）</vt:lpstr>
      <vt:lpstr>东胜广场校区（基本）</vt:lpstr>
      <vt:lpstr>东胜广场校区（项目）</vt:lpstr>
      <vt:lpstr>区实验小学（基本）</vt:lpstr>
      <vt:lpstr>区实验小学（项目）</vt:lpstr>
      <vt:lpstr>高台子学校（基本）</vt:lpstr>
      <vt:lpstr>高台子学校（项目）</vt:lpstr>
      <vt:lpstr>卧龙中心校（基本）</vt:lpstr>
      <vt:lpstr>卧龙中心校（项目）</vt:lpstr>
      <vt:lpstr>牛心台小学（基本）</vt:lpstr>
      <vt:lpstr>牛心台小学（项目）</vt:lpstr>
      <vt:lpstr>育智学校（基本）</vt:lpstr>
      <vt:lpstr>育智学校（项目）</vt:lpstr>
      <vt:lpstr>香梅学校（基本）</vt:lpstr>
      <vt:lpstr>香梅学校（项目）</vt:lpstr>
      <vt:lpstr>春明小学（基本）</vt:lpstr>
      <vt:lpstr>春明小学（项目）</vt:lpstr>
      <vt:lpstr>延风小学（基本）</vt:lpstr>
      <vt:lpstr>延风小学（项目）</vt:lpstr>
      <vt:lpstr>代列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2021-07-01T21:16:00Z</dcterms:created>
  <cp:lastPrinted>2025-01-06T20:40:00Z</cp:lastPrinted>
  <dcterms:modified xsi:type="dcterms:W3CDTF">2025-04-18T16:14:40Z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CF3A03FEDA844E5089FFEE48BAC5DEB7</vt:lpwstr>
  </property>
</Properties>
</file>